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03_LowSECDOCS\DA\FEDB\Press Release March 2021\"/>
    </mc:Choice>
  </mc:AlternateContent>
  <bookViews>
    <workbookView xWindow="0" yWindow="0" windowWidth="20490" windowHeight="7755" tabRatio="929"/>
  </bookViews>
  <sheets>
    <sheet name="TABLE1" sheetId="84" r:id="rId1"/>
    <sheet name="TABLE2" sheetId="83" r:id="rId2"/>
    <sheet name="TABLE3" sheetId="85" r:id="rId3"/>
    <sheet name="TABLE4" sheetId="141" r:id="rId4"/>
    <sheet name="TABLE5" sheetId="110" r:id="rId5"/>
    <sheet name="TABLE6" sheetId="86" r:id="rId6"/>
    <sheet name="TABLE7" sheetId="111" r:id="rId7"/>
    <sheet name="TABLE8a" sheetId="151" r:id="rId8"/>
    <sheet name="TABLE8b" sheetId="152" r:id="rId9"/>
  </sheets>
  <externalReferences>
    <externalReference r:id="rId10"/>
    <externalReference r:id="rId11"/>
    <externalReference r:id="rId12"/>
    <externalReference r:id="rId13"/>
    <externalReference r:id="rId14"/>
  </externalReferences>
  <definedNames>
    <definedName name="_R1_Airframes_Deployable_Final">[1]Marines!$S$6</definedName>
    <definedName name="_R1_Airframes_Total_Final">[1]Marines!$R$6</definedName>
    <definedName name="A1_Airframes_Deployable_Final">[1]Air!$R$6</definedName>
    <definedName name="A1_Airframes_Total_Final">[1]Air!$Q$6</definedName>
    <definedName name="A1M_Airframes_Deployable_2016_Final">[1]TableA1M!$D$13</definedName>
    <definedName name="A1M_Airframes_Deployable_2017_Final">[1]TableA1M!$D$13</definedName>
    <definedName name="A1M_Airframes_Sustainable_2016_Final">[1]TableA1M!$E$13</definedName>
    <definedName name="A1M_Airframes_Sustainable_2017_Final">[1]TableA1M!$E$13</definedName>
    <definedName name="A1M_Airframes_Total_2016_Final">[1]TableA1M!$C$13</definedName>
    <definedName name="A1M_Airframes_Total_2017_Final">[1]TableA1M!$C$13</definedName>
    <definedName name="al_def020">#REF!</definedName>
    <definedName name="al_def023">#REF!</definedName>
    <definedName name="al_def024">#REF!</definedName>
    <definedName name="al_def040">#REF!</definedName>
    <definedName name="al_def042">#REF!</definedName>
    <definedName name="al_def043">#REF!</definedName>
    <definedName name="al_def047">#REF!</definedName>
    <definedName name="al_dpq013">#REF!</definedName>
    <definedName name="al_dpr025">#REF!</definedName>
    <definedName name="al_dpr026">#REF!</definedName>
    <definedName name="al_dpr032">#REF!</definedName>
    <definedName name="al_dpr035">#REF!</definedName>
    <definedName name="al_efi011">#REF!</definedName>
    <definedName name="al_efi016">#REF!</definedName>
    <definedName name="be_def020">#REF!</definedName>
    <definedName name="be_def023">#REF!</definedName>
    <definedName name="be_def024">#REF!</definedName>
    <definedName name="be_def040">#REF!</definedName>
    <definedName name="be_def042">#REF!</definedName>
    <definedName name="be_def043">#REF!</definedName>
    <definedName name="be_def047">#REF!</definedName>
    <definedName name="be_dpq013">#REF!</definedName>
    <definedName name="be_dpr025">#REF!</definedName>
    <definedName name="be_dpr026">#REF!</definedName>
    <definedName name="be_dpr032">#REF!</definedName>
    <definedName name="be_dpr035">#REF!</definedName>
    <definedName name="be_efi011">#REF!</definedName>
    <definedName name="be_efi016">#REF!</definedName>
    <definedName name="bg_def020">#REF!</definedName>
    <definedName name="bg_def023">#REF!</definedName>
    <definedName name="bg_def024">#REF!</definedName>
    <definedName name="bg_def040">#REF!</definedName>
    <definedName name="bg_def042">#REF!</definedName>
    <definedName name="bg_def043">#REF!</definedName>
    <definedName name="bg_def047">#REF!</definedName>
    <definedName name="bg_dpq013">#REF!</definedName>
    <definedName name="bg_dpr025">#REF!</definedName>
    <definedName name="bg_dpr026">#REF!</definedName>
    <definedName name="bg_dpr032">#REF!</definedName>
    <definedName name="bg_dpr035">#REF!</definedName>
    <definedName name="bg_efi011">#REF!</definedName>
    <definedName name="bg_efi016">#REF!</definedName>
    <definedName name="ca_def020">#REF!</definedName>
    <definedName name="ca_def023">#REF!</definedName>
    <definedName name="ca_def024">#REF!</definedName>
    <definedName name="ca_def040">#REF!</definedName>
    <definedName name="ca_def042">#REF!</definedName>
    <definedName name="ca_def043">#REF!</definedName>
    <definedName name="ca_def047">#REF!</definedName>
    <definedName name="ca_dpq013">#REF!</definedName>
    <definedName name="ca_dpr025">#REF!</definedName>
    <definedName name="ca_dpr026">#REF!</definedName>
    <definedName name="ca_dpr032">#REF!</definedName>
    <definedName name="ca_dpr035">#REF!</definedName>
    <definedName name="ca_efi011">#REF!</definedName>
    <definedName name="ca_efi016">#REF!</definedName>
    <definedName name="cz_def020">#REF!</definedName>
    <definedName name="cz_def023">#REF!</definedName>
    <definedName name="cz_def024">#REF!</definedName>
    <definedName name="cz_def040">#REF!</definedName>
    <definedName name="cz_def042">#REF!</definedName>
    <definedName name="cz_def043">#REF!</definedName>
    <definedName name="cz_def047">#REF!</definedName>
    <definedName name="cz_dpq013">#REF!</definedName>
    <definedName name="cz_dpr025">#REF!</definedName>
    <definedName name="cz_dpr026">#REF!</definedName>
    <definedName name="cz_dpr032">#REF!</definedName>
    <definedName name="cz_dpr035">#REF!</definedName>
    <definedName name="cz_efi011">#REF!</definedName>
    <definedName name="cz_efi016">#REF!</definedName>
    <definedName name="de_def020">#REF!</definedName>
    <definedName name="de_def023">#REF!</definedName>
    <definedName name="de_def024">#REF!</definedName>
    <definedName name="de_def040">#REF!</definedName>
    <definedName name="de_def042">#REF!</definedName>
    <definedName name="de_def043">#REF!</definedName>
    <definedName name="de_def047">#REF!</definedName>
    <definedName name="de_dpq013">#REF!</definedName>
    <definedName name="de_dpr025">#REF!</definedName>
    <definedName name="de_dpr026">#REF!</definedName>
    <definedName name="de_dpr032">#REF!</definedName>
    <definedName name="de_dpr035">#REF!</definedName>
    <definedName name="de_efi011">#REF!</definedName>
    <definedName name="de_efi016">#REF!</definedName>
    <definedName name="dk_def020">#REF!</definedName>
    <definedName name="dk_def023">#REF!</definedName>
    <definedName name="dk_def024">#REF!</definedName>
    <definedName name="dk_def040">#REF!</definedName>
    <definedName name="dk_def042">#REF!</definedName>
    <definedName name="dk_def043">#REF!</definedName>
    <definedName name="dk_def047">#REF!</definedName>
    <definedName name="dk_dpq013">#REF!</definedName>
    <definedName name="dk_dpr025">#REF!</definedName>
    <definedName name="dk_dpr026">#REF!</definedName>
    <definedName name="dk_dpr032">#REF!</definedName>
    <definedName name="dk_dpr035">#REF!</definedName>
    <definedName name="dk_efi011">#REF!</definedName>
    <definedName name="dk_efi016">#REF!</definedName>
    <definedName name="ecoser">[2]Data!$K$4:$O$4,[2]Data!$V$4,[2]Data!$CE$4</definedName>
    <definedName name="ee_def020">#REF!</definedName>
    <definedName name="ee_def023">#REF!</definedName>
    <definedName name="ee_def024">#REF!</definedName>
    <definedName name="ee_def040">#REF!</definedName>
    <definedName name="ee_def042">#REF!</definedName>
    <definedName name="ee_def043">#REF!</definedName>
    <definedName name="ee_def047">#REF!</definedName>
    <definedName name="ee_dpq013">#REF!</definedName>
    <definedName name="ee_dpr025">#REF!</definedName>
    <definedName name="ee_dpr026">#REF!</definedName>
    <definedName name="ee_dpr032">#REF!</definedName>
    <definedName name="ee_dpr035">#REF!</definedName>
    <definedName name="ee_efi011">#REF!</definedName>
    <definedName name="ee_efi016">#REF!</definedName>
    <definedName name="es_def020">#REF!</definedName>
    <definedName name="es_def023">#REF!</definedName>
    <definedName name="es_def024">#REF!</definedName>
    <definedName name="es_def040">#REF!</definedName>
    <definedName name="es_def042">#REF!</definedName>
    <definedName name="es_def043">#REF!</definedName>
    <definedName name="es_def047">#REF!</definedName>
    <definedName name="es_dpq013">#REF!</definedName>
    <definedName name="es_dpr025">#REF!</definedName>
    <definedName name="es_dpr026">#REF!</definedName>
    <definedName name="es_dpr032">#REF!</definedName>
    <definedName name="es_dpr035">#REF!</definedName>
    <definedName name="es_efi011">#REF!</definedName>
    <definedName name="es_efi016">#REF!</definedName>
    <definedName name="eu_def023">#REF!</definedName>
    <definedName name="eu_def024">#REF!</definedName>
    <definedName name="eu_def042">#REF!</definedName>
    <definedName name="eu_def043">#REF!</definedName>
    <definedName name="eu_def047">#REF!</definedName>
    <definedName name="eu_dpq013">#REF!</definedName>
    <definedName name="eu_dpr028">#REF!</definedName>
    <definedName name="eu_efi011">#REF!</definedName>
    <definedName name="eu_efi016">#REF!</definedName>
    <definedName name="F1_Airframes_Deployable_Final">[1]SOF!$R$6</definedName>
    <definedName name="F1_Airframes_Total_Final">[1]SOF!$Q$6</definedName>
    <definedName name="fr_def020">#REF!</definedName>
    <definedName name="fr_def023">#REF!</definedName>
    <definedName name="fr_def024">#REF!</definedName>
    <definedName name="fr_def040">#REF!</definedName>
    <definedName name="fr_def042">#REF!</definedName>
    <definedName name="fr_def043">#REF!</definedName>
    <definedName name="fr_def047">#REF!</definedName>
    <definedName name="fr_dpq013">#REF!</definedName>
    <definedName name="fr_dpr025">#REF!</definedName>
    <definedName name="fr_dpr026">#REF!</definedName>
    <definedName name="fr_dpr032">#REF!</definedName>
    <definedName name="fr_dpr035">#REF!</definedName>
    <definedName name="fr_efi011">#REF!</definedName>
    <definedName name="fr_efi016">#REF!</definedName>
    <definedName name="gb_def020">#REF!</definedName>
    <definedName name="gb_def023">#REF!</definedName>
    <definedName name="gb_def024">#REF!</definedName>
    <definedName name="gb_def040">#REF!</definedName>
    <definedName name="gb_def042">#REF!</definedName>
    <definedName name="gb_def043">#REF!</definedName>
    <definedName name="gb_def047">#REF!</definedName>
    <definedName name="gb_dpq013">#REF!</definedName>
    <definedName name="gb_dpr025">#REF!</definedName>
    <definedName name="gb_dpr026">#REF!</definedName>
    <definedName name="gb_dpr032">#REF!</definedName>
    <definedName name="gb_dpr035">#REF!</definedName>
    <definedName name="gb_efi011">#REF!</definedName>
    <definedName name="gb_efi016">#REF!</definedName>
    <definedName name="gr_def020">#REF!</definedName>
    <definedName name="gr_def023">#REF!</definedName>
    <definedName name="gr_def024">#REF!</definedName>
    <definedName name="gr_def040">#REF!</definedName>
    <definedName name="gr_def042">#REF!</definedName>
    <definedName name="gr_def043">#REF!</definedName>
    <definedName name="gr_def047">#REF!</definedName>
    <definedName name="gr_dpq013">#REF!</definedName>
    <definedName name="gr_dpr025">#REF!</definedName>
    <definedName name="gr_dpr026">#REF!</definedName>
    <definedName name="gr_dpr032">#REF!</definedName>
    <definedName name="gr_dpr035">#REF!</definedName>
    <definedName name="gr_efi011">#REF!</definedName>
    <definedName name="gr_efi016">#REF!</definedName>
    <definedName name="H2L1_Land_Deployable_Final">[1]H2L1!$O$10</definedName>
    <definedName name="H2L1_Land_Sustainable_Final">[1]H2L1!$O$11</definedName>
    <definedName name="H2L1_Land_Total_Final">[1]H2L1!$O$9</definedName>
    <definedName name="H2L1_NHDF_only_Final">[1]H2L1!$O$14</definedName>
    <definedName name="H2L1_nonLand_Deployable_Final">[1]H2L1!$O$16</definedName>
    <definedName name="H2L1_nonLand_Sustainable_Final">[1]H2L1!$O$17</definedName>
    <definedName name="H2L1_nonLand_Total_Final">[1]H2L1!$O$15</definedName>
    <definedName name="hr_def020">#REF!</definedName>
    <definedName name="hr_def023">#REF!</definedName>
    <definedName name="hr_def024">#REF!</definedName>
    <definedName name="hr_def040">#REF!</definedName>
    <definedName name="hr_def042">#REF!</definedName>
    <definedName name="hr_def043">#REF!</definedName>
    <definedName name="hr_def047">#REF!</definedName>
    <definedName name="hr_dpq013">#REF!</definedName>
    <definedName name="hr_dpr025">#REF!</definedName>
    <definedName name="hr_dpr026">#REF!</definedName>
    <definedName name="hr_dpr032">#REF!</definedName>
    <definedName name="hr_dpr035">#REF!</definedName>
    <definedName name="hr_efi011">#REF!</definedName>
    <definedName name="hr_efi016">#REF!</definedName>
    <definedName name="hu_def020">#REF!</definedName>
    <definedName name="hu_def023">#REF!</definedName>
    <definedName name="hu_def024">#REF!</definedName>
    <definedName name="hu_def040">#REF!</definedName>
    <definedName name="hu_def042">#REF!</definedName>
    <definedName name="hu_def043">#REF!</definedName>
    <definedName name="hu_def047">#REF!</definedName>
    <definedName name="hu_dpq013">#REF!</definedName>
    <definedName name="hu_dpr025">#REF!</definedName>
    <definedName name="hu_dpr026">#REF!</definedName>
    <definedName name="hu_dpr032">#REF!</definedName>
    <definedName name="hu_dpr035">#REF!</definedName>
    <definedName name="hu_efi011">#REF!</definedName>
    <definedName name="hu_efi016">#REF!</definedName>
    <definedName name="is_def020">#REF!</definedName>
    <definedName name="is_def023">#REF!</definedName>
    <definedName name="is_def024">#REF!</definedName>
    <definedName name="is_def040">#REF!</definedName>
    <definedName name="is_def042">#REF!</definedName>
    <definedName name="is_def043">#REF!</definedName>
    <definedName name="is_def047">#REF!</definedName>
    <definedName name="is_dpq013">#REF!</definedName>
    <definedName name="is_dpr025">#REF!</definedName>
    <definedName name="is_dpr026">#REF!</definedName>
    <definedName name="is_dpr032">#REF!</definedName>
    <definedName name="is_dpr035">#REF!</definedName>
    <definedName name="is_efi011">#REF!</definedName>
    <definedName name="is_efi016">#REF!</definedName>
    <definedName name="it_def020">#REF!</definedName>
    <definedName name="it_def023">#REF!</definedName>
    <definedName name="it_def024">#REF!</definedName>
    <definedName name="it_def040">#REF!</definedName>
    <definedName name="it_def042">#REF!</definedName>
    <definedName name="it_def043">#REF!</definedName>
    <definedName name="it_def047">#REF!</definedName>
    <definedName name="it_dpq013">#REF!</definedName>
    <definedName name="it_dpr025">#REF!</definedName>
    <definedName name="it_dpr026">#REF!</definedName>
    <definedName name="it_dpr032">#REF!</definedName>
    <definedName name="it_dpr035">#REF!</definedName>
    <definedName name="it_efi011">#REF!</definedName>
    <definedName name="it_efi016">#REF!</definedName>
    <definedName name="J1_Airframes_Deployable_Final">[1]Joint!$R$6</definedName>
    <definedName name="J1_Airframes_Total_Final">[1]Joint!$Q$6</definedName>
    <definedName name="L1_Airframes_Deployable_Final">[1]Land!$S$6</definedName>
    <definedName name="L1_Airframes_Total_Final">[1]Land!$R$6</definedName>
    <definedName name="langue">#REF!</definedName>
    <definedName name="lt_def020">#REF!</definedName>
    <definedName name="lt_def023">#REF!</definedName>
    <definedName name="lt_def024">#REF!</definedName>
    <definedName name="lt_def040">#REF!</definedName>
    <definedName name="lt_def042">#REF!</definedName>
    <definedName name="lt_def043">#REF!</definedName>
    <definedName name="lt_def047">#REF!</definedName>
    <definedName name="lt_dpq013">#REF!</definedName>
    <definedName name="lt_dpr025">#REF!</definedName>
    <definedName name="lt_dpr026">#REF!</definedName>
    <definedName name="lt_dpr032">#REF!</definedName>
    <definedName name="lt_dpr035">#REF!</definedName>
    <definedName name="lt_efi011">#REF!</definedName>
    <definedName name="lt_efi016">#REF!</definedName>
    <definedName name="lu_def020">#REF!</definedName>
    <definedName name="lu_def023">#REF!</definedName>
    <definedName name="lu_def024">#REF!</definedName>
    <definedName name="lu_def040">#REF!</definedName>
    <definedName name="lu_def042">#REF!</definedName>
    <definedName name="lu_def043">#REF!</definedName>
    <definedName name="lu_def047">#REF!</definedName>
    <definedName name="lu_dpq013">#REF!</definedName>
    <definedName name="lu_dpr025">#REF!</definedName>
    <definedName name="lu_dpr026">#REF!</definedName>
    <definedName name="lu_dpr032">#REF!</definedName>
    <definedName name="lu_dpr035">#REF!</definedName>
    <definedName name="lu_efi011">#REF!</definedName>
    <definedName name="lu_efi016">#REF!</definedName>
    <definedName name="lv_def020">#REF!</definedName>
    <definedName name="lv_def023">#REF!</definedName>
    <definedName name="lv_def024">#REF!</definedName>
    <definedName name="lv_def040">#REF!</definedName>
    <definedName name="lv_def042">#REF!</definedName>
    <definedName name="lv_def043">#REF!</definedName>
    <definedName name="lv_def047">#REF!</definedName>
    <definedName name="lv_dpq013">#REF!</definedName>
    <definedName name="lv_dpr025">#REF!</definedName>
    <definedName name="lv_dpr026">#REF!</definedName>
    <definedName name="lv_dpr032">#REF!</definedName>
    <definedName name="lv_dpr035">#REF!</definedName>
    <definedName name="lv_efi011">#REF!</definedName>
    <definedName name="lv_efi016">#REF!</definedName>
    <definedName name="M1_absval_2015">[3]Figure1!$AD$4:$AD$31</definedName>
    <definedName name="M1_absval_2016">[4]Figure1!$AD$4:$AD$31</definedName>
    <definedName name="M1_absval_2017">[5]Figure1!$AD$4:$AD$31</definedName>
    <definedName name="M1_absval_2018">[5]Figure1!$AE$4:$AE$31</definedName>
    <definedName name="M1_absval_2019">[5]Figure1!$AF$4:$AF$31</definedName>
    <definedName name="M1_Airframes_Deployable_Final">[1]Maritime!$R$6</definedName>
    <definedName name="M1_Airframes_Total_Final">[1]Maritime!$Q$6</definedName>
    <definedName name="M1_percent_2015">[3]Figure1!$AA$4:$AA$31</definedName>
    <definedName name="M1_percent_2016">[4]Figure1!$AA$4:$AA$31</definedName>
    <definedName name="M1_percent_2017">[5]Figure1!$AA$4:$AA$31</definedName>
    <definedName name="M1_percent_2018">[5]Figure1!$AB$4:$AB$31</definedName>
    <definedName name="M1_percent_2019">[5]Figure1!$AC$4:$AC$31</definedName>
    <definedName name="M1_Vessels_Deployable_Final">[1]Maritime!$Y$6</definedName>
    <definedName name="M1_Vessels_Total_Final">[1]Maritime!$X$6</definedName>
    <definedName name="M21_absval_2015">[3]Figure2.1!$AI$4:$AI$31</definedName>
    <definedName name="M21_absval_2016">[4]Figure2.1!$AI$4:$AI$31</definedName>
    <definedName name="M21_absval_2017">[5]Figure2.1!$AI$4:$AI$31</definedName>
    <definedName name="M21_absval_2018">[5]Figure2.1!$AJ$4:$AJ$31</definedName>
    <definedName name="M21_absval_2019">[5]Figure2.1!$AK$4:$AK$31</definedName>
    <definedName name="M21_percent_2015">[3]Figure2.1!$AF$4:$AF$31</definedName>
    <definedName name="M21_percent_2016">[4]Figure2.1!$AF$4:$AF$31</definedName>
    <definedName name="M21_percent_2017">[5]Figure2.1!$AF$4:$AF$31</definedName>
    <definedName name="M21_percent_2018">[5]Figure2.1!$AG$4:$AG$31</definedName>
    <definedName name="M21_percent_2019">[5]Figure2.1!$AH$4:$AH$31</definedName>
    <definedName name="me_def020">#REF!</definedName>
    <definedName name="me_def023">#REF!</definedName>
    <definedName name="me_def024">#REF!</definedName>
    <definedName name="me_def040">#REF!</definedName>
    <definedName name="me_def042">#REF!</definedName>
    <definedName name="me_def043">#REF!</definedName>
    <definedName name="me_def047">#REF!</definedName>
    <definedName name="me_dpq013">#REF!</definedName>
    <definedName name="me_dpr025">#REF!</definedName>
    <definedName name="me_dpr026">#REF!</definedName>
    <definedName name="me_dpr032">#REF!</definedName>
    <definedName name="me_dpr035">#REF!</definedName>
    <definedName name="me_efi011">#REF!</definedName>
    <definedName name="me_efi016">#REF!</definedName>
    <definedName name="na_def023">#REF!</definedName>
    <definedName name="na_def024">#REF!</definedName>
    <definedName name="na_def042">#REF!</definedName>
    <definedName name="na_def043">#REF!</definedName>
    <definedName name="na_def047">#REF!</definedName>
    <definedName name="na_dpq013">#REF!</definedName>
    <definedName name="na_dpr028">#REF!</definedName>
    <definedName name="na_efi011">#REF!</definedName>
    <definedName name="na_efi016">#REF!</definedName>
    <definedName name="Nation">[1]help!$B$2</definedName>
    <definedName name="nl_def020">#REF!</definedName>
    <definedName name="nl_def023">#REF!</definedName>
    <definedName name="nl_def024">#REF!</definedName>
    <definedName name="nl_def040">#REF!</definedName>
    <definedName name="nl_def042">#REF!</definedName>
    <definedName name="nl_def043">#REF!</definedName>
    <definedName name="nl_def047">#REF!</definedName>
    <definedName name="nl_dpq013">#REF!</definedName>
    <definedName name="nl_dpr025">#REF!</definedName>
    <definedName name="nl_dpr026">#REF!</definedName>
    <definedName name="nl_dpr032">#REF!</definedName>
    <definedName name="nl_dpr035">#REF!</definedName>
    <definedName name="nl_efi011">#REF!</definedName>
    <definedName name="nl_efi016">#REF!</definedName>
    <definedName name="no_def020">#REF!</definedName>
    <definedName name="no_def023">#REF!</definedName>
    <definedName name="no_def024">#REF!</definedName>
    <definedName name="no_def040">#REF!</definedName>
    <definedName name="no_def042">#REF!</definedName>
    <definedName name="no_def043">#REF!</definedName>
    <definedName name="no_def047">#REF!</definedName>
    <definedName name="no_dpq013">#REF!</definedName>
    <definedName name="no_dpr025">#REF!</definedName>
    <definedName name="no_dpr026">#REF!</definedName>
    <definedName name="no_dpr032">#REF!</definedName>
    <definedName name="no_dpr035">#REF!</definedName>
    <definedName name="no_efi011">#REF!</definedName>
    <definedName name="no_efi016">#REF!</definedName>
    <definedName name="oa_def023">#REF!</definedName>
    <definedName name="oa_def024">#REF!</definedName>
    <definedName name="oa_def042">#REF!</definedName>
    <definedName name="oa_def043">#REF!</definedName>
    <definedName name="oa_def047">#REF!</definedName>
    <definedName name="oa_dpq013">#REF!</definedName>
    <definedName name="oa_dpr028">#REF!</definedName>
    <definedName name="oa_efi011">#REF!</definedName>
    <definedName name="oa_efi016">#REF!</definedName>
    <definedName name="pl_def020">#REF!</definedName>
    <definedName name="pl_def023">#REF!</definedName>
    <definedName name="pl_def024">#REF!</definedName>
    <definedName name="pl_def040">#REF!</definedName>
    <definedName name="pl_def042">#REF!</definedName>
    <definedName name="pl_def043">#REF!</definedName>
    <definedName name="pl_def047">#REF!</definedName>
    <definedName name="pl_dpq013">#REF!</definedName>
    <definedName name="pl_dpr025">#REF!</definedName>
    <definedName name="pl_dpr026">#REF!</definedName>
    <definedName name="pl_dpr032">#REF!</definedName>
    <definedName name="pl_dpr035">#REF!</definedName>
    <definedName name="pl_efi011">#REF!</definedName>
    <definedName name="pl_efi016">#REF!</definedName>
    <definedName name="_xlnm.Print_Area" localSheetId="0">TABLE1!$B$2:$L$77</definedName>
    <definedName name="_xlnm.Print_Area" localSheetId="1">TABLE2!$B$2:$L$79</definedName>
    <definedName name="_xlnm.Print_Area" localSheetId="2">TABLE3!$B$2:$L$79</definedName>
    <definedName name="_xlnm.Print_Area" localSheetId="3">TABLE4!$B$2:$I$58</definedName>
    <definedName name="_xlnm.Print_Area" localSheetId="4">TABLE5!$B$2:$L$60</definedName>
    <definedName name="_xlnm.Print_Area" localSheetId="5">TABLE6!$B$2:$L$79</definedName>
    <definedName name="_xlnm.Print_Area" localSheetId="6">TABLE7!$B$2:$L$59</definedName>
    <definedName name="_xlnm.Print_Area" localSheetId="7">TABLE8a!$B$2:$L$78</definedName>
    <definedName name="_xlnm.Print_Area" localSheetId="8">TABLE8b!$B$2:$L$78</definedName>
    <definedName name="pt_def020">#REF!</definedName>
    <definedName name="pt_def023">#REF!</definedName>
    <definedName name="pt_def024">#REF!</definedName>
    <definedName name="pt_def040">#REF!</definedName>
    <definedName name="pt_def042">#REF!</definedName>
    <definedName name="pt_def043">#REF!</definedName>
    <definedName name="pt_def047">#REF!</definedName>
    <definedName name="pt_dpq013">#REF!</definedName>
    <definedName name="pt_dpr025">#REF!</definedName>
    <definedName name="pt_dpr026">#REF!</definedName>
    <definedName name="pt_dpr032">#REF!</definedName>
    <definedName name="pt_dpr035">#REF!</definedName>
    <definedName name="pt_efi011">#REF!</definedName>
    <definedName name="pt_efi016">#REF!</definedName>
    <definedName name="ro_def020">#REF!</definedName>
    <definedName name="ro_def023">#REF!</definedName>
    <definedName name="ro_def024">#REF!</definedName>
    <definedName name="ro_def040">#REF!</definedName>
    <definedName name="ro_def042">#REF!</definedName>
    <definedName name="ro_def043">#REF!</definedName>
    <definedName name="ro_def047">#REF!</definedName>
    <definedName name="ro_dpq013">#REF!</definedName>
    <definedName name="ro_dpr025">#REF!</definedName>
    <definedName name="ro_dpr026">#REF!</definedName>
    <definedName name="ro_dpr032">#REF!</definedName>
    <definedName name="ro_dpr035">#REF!</definedName>
    <definedName name="ro_efi011">#REF!</definedName>
    <definedName name="ro_efi016">#REF!</definedName>
    <definedName name="si_def020">#REF!</definedName>
    <definedName name="si_def023">#REF!</definedName>
    <definedName name="si_def024">#REF!</definedName>
    <definedName name="si_def040">#REF!</definedName>
    <definedName name="si_def042">#REF!</definedName>
    <definedName name="si_def043">#REF!</definedName>
    <definedName name="si_def047">#REF!</definedName>
    <definedName name="si_dpq013">#REF!</definedName>
    <definedName name="si_dpr025">#REF!</definedName>
    <definedName name="si_dpr026">#REF!</definedName>
    <definedName name="si_dpr032">#REF!</definedName>
    <definedName name="si_dpr035">#REF!</definedName>
    <definedName name="si_efi011">#REF!</definedName>
    <definedName name="si_efi016">#REF!</definedName>
    <definedName name="sk_def020">#REF!</definedName>
    <definedName name="sk_def023">#REF!</definedName>
    <definedName name="sk_def024">#REF!</definedName>
    <definedName name="sk_def040">#REF!</definedName>
    <definedName name="sk_def042">#REF!</definedName>
    <definedName name="sk_def043">#REF!</definedName>
    <definedName name="sk_def047">#REF!</definedName>
    <definedName name="sk_dpq013">#REF!</definedName>
    <definedName name="sk_dpr025">#REF!</definedName>
    <definedName name="sk_dpr026">#REF!</definedName>
    <definedName name="sk_dpr032">#REF!</definedName>
    <definedName name="sk_dpr035">#REF!</definedName>
    <definedName name="sk_efi011">#REF!</definedName>
    <definedName name="sk_efi016">#REF!</definedName>
    <definedName name="to_def023">#REF!</definedName>
    <definedName name="to_def024">#REF!</definedName>
    <definedName name="to_def042">#REF!</definedName>
    <definedName name="to_def043">#REF!</definedName>
    <definedName name="to_def047">#REF!</definedName>
    <definedName name="to_dpq013">#REF!</definedName>
    <definedName name="to_efi011">#REF!</definedName>
    <definedName name="to_efi016">#REF!</definedName>
    <definedName name="tr_def020">#REF!</definedName>
    <definedName name="tr_def023">#REF!</definedName>
    <definedName name="tr_def024">#REF!</definedName>
    <definedName name="tr_def040">#REF!</definedName>
    <definedName name="tr_def042">#REF!</definedName>
    <definedName name="tr_def043">#REF!</definedName>
    <definedName name="tr_def047">#REF!</definedName>
    <definedName name="tr_dpq013">#REF!</definedName>
    <definedName name="tr_dpr025">#REF!</definedName>
    <definedName name="tr_dpr026">#REF!</definedName>
    <definedName name="tr_dpr032">#REF!</definedName>
    <definedName name="tr_dpr035">#REF!</definedName>
    <definedName name="tr_efi011">#REF!</definedName>
    <definedName name="tr_efi016">#REF!</definedName>
    <definedName name="us_def020">#REF!</definedName>
    <definedName name="us_def023">#REF!</definedName>
    <definedName name="us_def024">#REF!</definedName>
    <definedName name="us_def040">#REF!</definedName>
    <definedName name="us_def042">#REF!</definedName>
    <definedName name="us_def043">#REF!</definedName>
    <definedName name="us_def047">#REF!</definedName>
    <definedName name="us_dpq013">#REF!</definedName>
    <definedName name="us_dpr025">#REF!</definedName>
    <definedName name="us_dpr026">#REF!</definedName>
    <definedName name="us_dpr032">#REF!</definedName>
    <definedName name="us_dpr035">#REF!</definedName>
    <definedName name="us_efi011">#REF!</definedName>
    <definedName name="us_efi016">#REF!</definedName>
    <definedName name="X_Airframes_NATO_Final">[1]TableX!$AA$4</definedName>
    <definedName name="X_Airframes_Non_NATO_Final">[1]TableX!$AA$5</definedName>
    <definedName name="X_Airframes_Other_Final">[1]TableX!$AA$6</definedName>
    <definedName name="X_Land_NATO_Final">[1]TableX!$Z$4</definedName>
    <definedName name="X_Land_Non_NATO_Final">[1]TableX!$Z$5</definedName>
    <definedName name="X_Land_Other_Final">[1]TableX!$Z$6</definedName>
    <definedName name="X_Vessels_NATO_Final">[1]TableX!$AB$4</definedName>
    <definedName name="X_Vessels_Non_NATO_Final">[1]TableX!$AB$5</definedName>
    <definedName name="X_Vessels_Other_Final">[1]TableX!$AB$6</definedName>
    <definedName name="Y_Airframes_Sustainable_Final">[1]TableY!$L$6</definedName>
    <definedName name="Y_Vessels_Sustainable_Final">[1]TableY!$P$6</definedName>
    <definedName name="Y1_Airframes_Sustainable_2016_Final">[1]TableY1!$D$12</definedName>
    <definedName name="Y1_Airframes_Sustainable_2017_Final">[1]TableY1!$D$12</definedName>
    <definedName name="Y1_Vessels_Sustainable_2016_Final">[1]TableY1!$D$13</definedName>
    <definedName name="Y1_Vessels_Sustainable_2017_Final">[1]TableY1!$D$13</definedName>
  </definedNames>
  <calcPr calcId="152511"/>
</workbook>
</file>

<file path=xl/calcChain.xml><?xml version="1.0" encoding="utf-8"?>
<calcChain xmlns="http://schemas.openxmlformats.org/spreadsheetml/2006/main">
  <c r="J71" i="152" l="1"/>
  <c r="I71" i="152"/>
  <c r="H71" i="152"/>
  <c r="G71" i="152"/>
  <c r="F71" i="152"/>
  <c r="E71" i="152"/>
  <c r="D71" i="152"/>
  <c r="J40" i="152"/>
  <c r="I40" i="152"/>
  <c r="H40" i="152"/>
  <c r="G40" i="152"/>
  <c r="F40" i="152"/>
  <c r="E40" i="152"/>
  <c r="D40" i="152"/>
  <c r="J71" i="151"/>
  <c r="I71" i="151"/>
  <c r="H71" i="151"/>
  <c r="G71" i="151"/>
  <c r="F71" i="151"/>
  <c r="E71" i="151"/>
  <c r="D71" i="151"/>
  <c r="J40" i="151"/>
  <c r="I40" i="151"/>
  <c r="H40" i="151"/>
  <c r="G40" i="151"/>
  <c r="F40" i="151"/>
  <c r="E40" i="151"/>
  <c r="D40" i="151"/>
  <c r="M13" i="151" l="1"/>
  <c r="N19" i="151"/>
  <c r="M27" i="151"/>
  <c r="M28" i="151"/>
  <c r="M32" i="151"/>
  <c r="M33" i="151"/>
  <c r="N33" i="151"/>
  <c r="M38" i="151"/>
  <c r="M39" i="151"/>
  <c r="N13" i="151"/>
  <c r="N14" i="151"/>
  <c r="M20" i="151"/>
  <c r="N20" i="151"/>
  <c r="N21" i="151"/>
  <c r="N28" i="151"/>
  <c r="N29" i="151"/>
  <c r="N30" i="151"/>
  <c r="M34" i="151"/>
  <c r="N34" i="151"/>
  <c r="N39" i="151"/>
  <c r="N11" i="151"/>
  <c r="M15" i="151"/>
  <c r="N15" i="151"/>
  <c r="N16" i="151"/>
  <c r="N17" i="151"/>
  <c r="N18" i="151"/>
  <c r="M21" i="151"/>
  <c r="M22" i="151"/>
  <c r="N22" i="151"/>
  <c r="N23" i="151"/>
  <c r="N24" i="151"/>
  <c r="N25" i="151"/>
  <c r="M29" i="151"/>
  <c r="M30" i="151"/>
  <c r="M31" i="151"/>
  <c r="M35" i="151"/>
  <c r="N35" i="151"/>
  <c r="N36" i="151"/>
  <c r="M12" i="151"/>
  <c r="M14" i="151"/>
  <c r="M11" i="151"/>
  <c r="N12" i="151"/>
  <c r="M16" i="151"/>
  <c r="M17" i="151"/>
  <c r="M18" i="151"/>
  <c r="M19" i="151"/>
  <c r="M23" i="151"/>
  <c r="M24" i="151"/>
  <c r="M25" i="151"/>
  <c r="M26" i="151"/>
  <c r="N26" i="151"/>
  <c r="N27" i="151"/>
  <c r="N31" i="151"/>
  <c r="N32" i="151"/>
  <c r="M36" i="151"/>
  <c r="M37" i="151"/>
  <c r="N37" i="151"/>
  <c r="N38" i="151"/>
  <c r="D71" i="84" l="1"/>
  <c r="E71" i="84"/>
  <c r="F71" i="84"/>
  <c r="G71" i="84"/>
  <c r="H71" i="84"/>
  <c r="I71" i="84"/>
  <c r="J71" i="84"/>
  <c r="J40" i="84" l="1"/>
  <c r="I40" i="84"/>
  <c r="H40" i="84"/>
  <c r="G40" i="84"/>
  <c r="F40" i="84"/>
  <c r="E40" i="84"/>
  <c r="D40" i="84"/>
</calcChain>
</file>

<file path=xl/sharedStrings.xml><?xml version="1.0" encoding="utf-8"?>
<sst xmlns="http://schemas.openxmlformats.org/spreadsheetml/2006/main" count="527" uniqueCount="120">
  <si>
    <t>Canada</t>
  </si>
  <si>
    <t>France</t>
  </si>
  <si>
    <t>Luxembourg</t>
  </si>
  <si>
    <t>Portugal</t>
  </si>
  <si>
    <t>Personnel (b)</t>
  </si>
  <si>
    <t>Infrastructure (c)</t>
  </si>
  <si>
    <t>..</t>
  </si>
  <si>
    <t>These Allies have national laws and political agreements which call for 2% of GDP to be spent on defence annually, consequently estimates are expected to change accordingly. For the past years, Allies' defence spending was based on the then available GDP data and Allies may, therefore, have met the 2% guideline when using those figures (In 2018, Lithuania met 2% using November 2018 OECD figures).</t>
  </si>
  <si>
    <t>Ces Alliés ont soit une législation soit des accords politiques en vertu desquels elles sont tenues de consacrer chaque année au moins 2 % du PIB à la défense, et ces estimations devraient donc évoluer en conséquence. À la course des dernières années, les dépenses de défense des Alliés étaient basées sur les données du PIB disponibles à l'époque. Par conséquent, les Alliés ont peut-être atteint la directive de 2% lorsqu'ils ont utilisé ces chiffres (En 2018, la Lituanie a atteint 2% en utilisant les chiffres de novembre 2018 de l’OCDE).</t>
  </si>
  <si>
    <t>2020e</t>
  </si>
  <si>
    <t>Notes: Les chiffres pour 2020 sont des estimations. Les agrégats OTAN Europe et Canada et Total OTAN à partir de 2017 incluent le Monténégro, qui est devenu un allié le 5 juin 2017, et à partir de 2020, la Macédoine du Nord, qui est devenue un allié le 27 mars 2020.</t>
  </si>
  <si>
    <t>Note : Les chiffres pour 2020 sont des estimations.</t>
  </si>
  <si>
    <t>* Ces pays ont soit une législation soit des accords politiques en vertu desquels ils sont tenus de consacrer chaque année 2 % du PIB à la défense, et les chiffres estimatifs sont donc appelés à évoluer. Pour les années précédentes, les dépenses de défense des Alliés étaient basées sur les chiffres du PIB alors disponibles. Certains pays sont donc susceptibles d'avoir honoré l'objectif des 2 % sur la base de ces chiffres (en 2018 par exemple, la Lituanie a atteint le seuil des 2 % si l'on considère les chiffres de l'OCDE de novembre 2018).</t>
  </si>
  <si>
    <t xml:space="preserve">Note : Les chiffres pour 2020 sont des estimations. </t>
  </si>
  <si>
    <t>Notes : Les chiffres pour 2020 sont des estimations.</t>
  </si>
  <si>
    <t>(a) Les dépenses d'équipements englobent les dépenses afférentes aux matériels d'importance majeure et les coûts de R&amp;D liés à ces matériels.</t>
  </si>
  <si>
    <t>(b) Les dépenses de personnel se composent des dépenses liées au personnel militaire et civil et des pensions.</t>
  </si>
  <si>
    <t>(c)  Les dépenses d'infrastructure correspondent aux dépenses liées à l'infrastructure commune de l'OTAN et aux constructions militaires nationales.</t>
  </si>
  <si>
    <t>(d) Les autres dépenses comprennent les dépenses de fonctionnement et maintenance, les autres dépenses de R&amp;D et les dépenses des catégories non-énumérées ci-dessus.</t>
  </si>
  <si>
    <t>Albanie   (Leks)</t>
  </si>
  <si>
    <t>Belgique   (Euros)</t>
  </si>
  <si>
    <t>Bulgarie   (Leva)</t>
  </si>
  <si>
    <t>Canada   (Dollars canadiens)</t>
  </si>
  <si>
    <t>Croatie   (Kunas)</t>
  </si>
  <si>
    <t>République tchèque   (Couronnes)</t>
  </si>
  <si>
    <t>Danemark   (Couronnes)</t>
  </si>
  <si>
    <t>Estonie   (Euros)</t>
  </si>
  <si>
    <t>France   (Euros)</t>
  </si>
  <si>
    <t>Allemagne   (Euros)</t>
  </si>
  <si>
    <t>Grèce   (Euros)</t>
  </si>
  <si>
    <t>Hongrie   (Forint)</t>
  </si>
  <si>
    <t>Italie   (Euros)</t>
  </si>
  <si>
    <t>Lettonie*   (Euros)</t>
  </si>
  <si>
    <t>Lituanie*   (Euros)</t>
  </si>
  <si>
    <t>Luxembourg   (Euros)</t>
  </si>
  <si>
    <t>Monténégro   (Euros)</t>
  </si>
  <si>
    <t>Pays-Bas   (Euros)</t>
  </si>
  <si>
    <t>Macédoine du Nord   (Denars)</t>
  </si>
  <si>
    <t>Norvège   (Couronnes)</t>
  </si>
  <si>
    <t>Pologne*   (Zlotys)</t>
  </si>
  <si>
    <t>Portugal   (Euros)</t>
  </si>
  <si>
    <t>Roumanie*   (Nouveaux lei)</t>
  </si>
  <si>
    <t>Slovaquie   (Euros)</t>
  </si>
  <si>
    <t>Slovénie   (Euros)</t>
  </si>
  <si>
    <t>Espagne   (Euros)</t>
  </si>
  <si>
    <t>Turquie   (Livres)</t>
  </si>
  <si>
    <t>Royaume-Uni   (Livres)</t>
  </si>
  <si>
    <t>États-Unis   (Dollars)</t>
  </si>
  <si>
    <t>Albanie</t>
  </si>
  <si>
    <t>Belgique</t>
  </si>
  <si>
    <t>Bulgarie</t>
  </si>
  <si>
    <t>Croatie</t>
  </si>
  <si>
    <t>République tchèque</t>
  </si>
  <si>
    <t>Danemark</t>
  </si>
  <si>
    <t>Estonie</t>
  </si>
  <si>
    <t>Allemagne</t>
  </si>
  <si>
    <t>Grèce</t>
  </si>
  <si>
    <t>Hongrie</t>
  </si>
  <si>
    <t>Italie</t>
  </si>
  <si>
    <t>Lettonie</t>
  </si>
  <si>
    <t>Lituanie</t>
  </si>
  <si>
    <t>Monténégro</t>
  </si>
  <si>
    <t>Pays-Bas</t>
  </si>
  <si>
    <t>Macédoine du Nord</t>
  </si>
  <si>
    <t>Norvège</t>
  </si>
  <si>
    <t>Pologne</t>
  </si>
  <si>
    <t>Roumanie</t>
  </si>
  <si>
    <t>Slovaquie</t>
  </si>
  <si>
    <t>Slovénie</t>
  </si>
  <si>
    <t>Espagne</t>
  </si>
  <si>
    <t>Turquie</t>
  </si>
  <si>
    <t>Royaume-Uni</t>
  </si>
  <si>
    <t>États-Unis</t>
  </si>
  <si>
    <t>Tableau 7 : Personnel militaire</t>
  </si>
  <si>
    <t>en milliers</t>
  </si>
  <si>
    <t>Tableau 6 : PIB par habitant et dépenses de défense par habitant</t>
  </si>
  <si>
    <t>prix et taux de change de 2015</t>
  </si>
  <si>
    <t>Islande</t>
  </si>
  <si>
    <t>Tableau 5 : PIB réel</t>
  </si>
  <si>
    <t>en milliards de dollars des États-Unis (prix et taux de change de 2015)</t>
  </si>
  <si>
    <t>Tableau 4 : Dépenses de défense évolution réelle 2014-2020</t>
  </si>
  <si>
    <t>en millions de dollars des États-Unis (prix et taux de change de 2015)</t>
  </si>
  <si>
    <t>Lettonie*</t>
  </si>
  <si>
    <t>Lituanie*</t>
  </si>
  <si>
    <t>Pologne*</t>
  </si>
  <si>
    <t>Roumanie*</t>
  </si>
  <si>
    <t>Tableau 3 : Dépenses de défense en part du PIB et évolution annuelle réelle</t>
  </si>
  <si>
    <t>sur la base des prix de 2015</t>
  </si>
  <si>
    <t>Tableau 2 : Dépenses de défense</t>
  </si>
  <si>
    <t>en millions de dollars des États-Unis</t>
  </si>
  <si>
    <t>Tableau 1 : Dépenses de défense</t>
  </si>
  <si>
    <t>en millions de monnaie nationale</t>
  </si>
  <si>
    <t>Prix courants</t>
  </si>
  <si>
    <t>Prix constants de 2015</t>
  </si>
  <si>
    <t>-6-</t>
  </si>
  <si>
    <t>Prix et taux de change courants</t>
  </si>
  <si>
    <t>Europe OTAN et Canada</t>
  </si>
  <si>
    <t>Total OTAN</t>
  </si>
  <si>
    <t>Prix et taux de change constants de 2015</t>
  </si>
  <si>
    <t>-7-</t>
  </si>
  <si>
    <t>Part du PIB réel (%)</t>
  </si>
  <si>
    <t>Évolution annuelle réelle (%)</t>
  </si>
  <si>
    <t>-8-</t>
  </si>
  <si>
    <t>Évolution réelle 2014-2020e (%)</t>
  </si>
  <si>
    <t>Part du PIB réel 2014 (%)</t>
  </si>
  <si>
    <t>Part du PIB réel 2020e (%)</t>
  </si>
  <si>
    <t>-9-</t>
  </si>
  <si>
    <t>-10-</t>
  </si>
  <si>
    <t>PIB par habitant (en milliers de dollars des États-Unis)</t>
  </si>
  <si>
    <t>Dépenses de défense par habitant (en dollars des États-Unis)</t>
  </si>
  <si>
    <t>-11-</t>
  </si>
  <si>
    <t>-12-</t>
  </si>
  <si>
    <t>Tableau 8a : Répartition des dépenses de défense par catégorie principale</t>
  </si>
  <si>
    <t>pourcentage des dépenses de défense totales</t>
  </si>
  <si>
    <t>Équipement (a)</t>
  </si>
  <si>
    <t>-13-</t>
  </si>
  <si>
    <t>Tableau 8b : Répartition des dépenses de défense par catégorie principale</t>
  </si>
  <si>
    <t>en pourcentage des dépenses de défense totales</t>
  </si>
  <si>
    <t>Autres dépenses (d)</t>
  </si>
  <si>
    <t>-14-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</si>
</sst>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1\-#"/>
  </numFmts>
  <fonts count="36" x14ac:knownFonts="1">
    <font>
      <sz val="10"/>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10"/>
      <name val="Arial"/>
      <family val="2"/>
    </font>
    <font>
      <sz val="11"/>
      <color theme="1"/>
      <name val="Calibri"/>
      <family val="2"/>
    </font>
    <font>
      <sz val="8"/>
      <color theme="1"/>
      <name val="Garamond"/>
      <family val="1"/>
    </font>
    <font>
      <sz val="7"/>
      <color theme="1"/>
      <name val="Garamond"/>
      <family val="1"/>
    </font>
    <font>
      <b/>
      <sz val="8"/>
      <color theme="1"/>
      <name val="Garamond"/>
      <family val="1"/>
    </font>
    <font>
      <b/>
      <sz val="10"/>
      <color theme="1"/>
      <name val="Calibri"/>
      <family val="2"/>
      <scheme val="minor"/>
    </font>
    <font>
      <b/>
      <sz val="11"/>
      <color theme="1"/>
      <name val="Garamond"/>
      <family val="1"/>
    </font>
    <font>
      <sz val="11"/>
      <color theme="1"/>
      <name val="Garamond"/>
      <family val="1"/>
    </font>
    <font>
      <sz val="9"/>
      <color theme="1"/>
      <name val="Garamond"/>
      <family val="1"/>
    </font>
    <font>
      <b/>
      <sz val="9"/>
      <color theme="1"/>
      <name val="Garamond"/>
      <family val="1"/>
    </font>
    <font>
      <sz val="10"/>
      <color theme="1"/>
      <name val="Garamond"/>
      <family val="1"/>
    </font>
    <font>
      <sz val="12"/>
      <color theme="1"/>
      <name val="Garamond"/>
      <family val="1"/>
    </font>
    <font>
      <sz val="8.5"/>
      <color theme="1"/>
      <name val="Garamond"/>
      <family val="1"/>
    </font>
    <font>
      <b/>
      <sz val="12"/>
      <color theme="1"/>
      <name val="Garamond"/>
      <family val="1"/>
    </font>
    <font>
      <b/>
      <sz val="10"/>
      <color theme="1"/>
      <name val="Garamond"/>
      <family val="1"/>
    </font>
    <font>
      <b/>
      <sz val="8.5"/>
      <color theme="1"/>
      <name val="Garamond"/>
      <family val="1"/>
    </font>
    <font>
      <sz val="6"/>
      <color theme="1"/>
      <name val="Garamond"/>
      <family val="1"/>
    </font>
    <font>
      <sz val="9"/>
      <name val="Garamond"/>
      <family val="1"/>
    </font>
    <font>
      <sz val="8"/>
      <name val="Garamond"/>
      <family val="1"/>
    </font>
    <font>
      <sz val="11"/>
      <name val="Calibri"/>
      <family val="2"/>
    </font>
    <font>
      <sz val="6.5"/>
      <color theme="1"/>
      <name val="Garamond"/>
      <family val="1"/>
    </font>
    <font>
      <sz val="8"/>
      <color rgb="FFFF0000"/>
      <name val="Garamond"/>
      <family val="1"/>
    </font>
    <font>
      <b/>
      <sz val="9"/>
      <name val="Garamond"/>
      <family val="1"/>
    </font>
    <font>
      <sz val="11"/>
      <color rgb="FFFF0000"/>
      <name val="Calibri"/>
      <family val="2"/>
    </font>
    <font>
      <b/>
      <sz val="9"/>
      <color rgb="FFFF0000"/>
      <name val="Garamond"/>
      <family val="1"/>
    </font>
  </fonts>
  <fills count="5">
    <fill>
      <patternFill patternType="none"/>
    </fill>
    <fill>
      <patternFill patternType="gray125"/>
    </fill>
    <fill>
      <patternFill patternType="solid">
        <fgColor rgb="FF00408B"/>
        <bgColor indexed="64"/>
      </patternFill>
    </fill>
    <fill>
      <patternFill patternType="solid">
        <fgColor rgb="FFF0F0F0"/>
        <bgColor indexed="64"/>
      </patternFill>
    </fill>
    <fill>
      <patternFill patternType="solid">
        <fgColor theme="0"/>
        <bgColor indexed="64"/>
      </patternFill>
    </fill>
  </fills>
  <borders count="1">
    <border>
      <left/>
      <right/>
      <top/>
      <bottom/>
      <diagonal/>
    </border>
  </borders>
  <cellStyleXfs count="10">
    <xf numFmtId="0" fontId="0" fillId="0" borderId="0"/>
    <xf numFmtId="0" fontId="10" fillId="0" borderId="0"/>
    <xf numFmtId="0" fontId="12" fillId="0" borderId="0"/>
    <xf numFmtId="0" fontId="9" fillId="0" borderId="0"/>
    <xf numFmtId="0" fontId="10" fillId="0" borderId="0"/>
    <xf numFmtId="0" fontId="8" fillId="0" borderId="0"/>
    <xf numFmtId="0" fontId="6" fillId="0" borderId="0"/>
    <xf numFmtId="0" fontId="2" fillId="0" borderId="0"/>
    <xf numFmtId="0" fontId="2" fillId="0" borderId="0"/>
    <xf numFmtId="0" fontId="11" fillId="0" borderId="0"/>
  </cellStyleXfs>
  <cellXfs count="186">
    <xf numFmtId="0" fontId="0" fillId="0" borderId="0" xfId="0"/>
    <xf numFmtId="0" fontId="13" fillId="0" borderId="0" xfId="0" applyFont="1" applyFill="1" applyBorder="1"/>
    <xf numFmtId="0" fontId="13" fillId="0" borderId="0" xfId="0" applyFont="1" applyBorder="1"/>
    <xf numFmtId="0" fontId="13" fillId="2" borderId="0" xfId="0" applyFont="1" applyFill="1" applyBorder="1"/>
    <xf numFmtId="0" fontId="13" fillId="2" borderId="0" xfId="0" applyFont="1" applyFill="1" applyBorder="1" applyAlignment="1"/>
    <xf numFmtId="0" fontId="13" fillId="2" borderId="0" xfId="0" applyFont="1" applyFill="1" applyBorder="1" applyAlignment="1">
      <alignment horizontal="right" indent="2"/>
    </xf>
    <xf numFmtId="0" fontId="14" fillId="0" borderId="0" xfId="3" applyFont="1" applyAlignment="1">
      <alignment horizontal="left" vertical="center" wrapText="1" indent="2"/>
    </xf>
    <xf numFmtId="0" fontId="13" fillId="3" borderId="0" xfId="0" applyFont="1" applyFill="1" applyBorder="1" applyAlignment="1" applyProtection="1">
      <alignment horizontal="left"/>
      <protection hidden="1"/>
    </xf>
    <xf numFmtId="0" fontId="13" fillId="0" borderId="0" xfId="0" applyFont="1" applyBorder="1" applyAlignment="1" applyProtection="1">
      <alignment horizontal="left"/>
      <protection hidden="1"/>
    </xf>
    <xf numFmtId="0" fontId="13" fillId="0" borderId="0" xfId="0" applyFont="1" applyBorder="1" applyAlignment="1" applyProtection="1">
      <protection hidden="1"/>
    </xf>
    <xf numFmtId="0" fontId="13" fillId="3" borderId="0" xfId="0" applyFont="1" applyFill="1" applyBorder="1" applyAlignment="1" applyProtection="1">
      <protection hidden="1"/>
    </xf>
    <xf numFmtId="0" fontId="13" fillId="0" borderId="0" xfId="0" applyFont="1" applyAlignment="1" applyProtection="1">
      <alignment horizontal="centerContinuous" vertical="top"/>
      <protection hidden="1"/>
    </xf>
    <xf numFmtId="0" fontId="13" fillId="0" borderId="0" xfId="0" applyFont="1" applyAlignment="1" applyProtection="1">
      <alignment horizontal="centerContinuous"/>
      <protection hidden="1"/>
    </xf>
    <xf numFmtId="0" fontId="15" fillId="0" borderId="0" xfId="0" applyFont="1" applyAlignment="1" applyProtection="1">
      <alignment horizontal="right" vertical="center" wrapText="1"/>
      <protection hidden="1"/>
    </xf>
    <xf numFmtId="0" fontId="13" fillId="0" borderId="0" xfId="0" applyFont="1" applyProtection="1">
      <protection locked="0"/>
    </xf>
    <xf numFmtId="0" fontId="16" fillId="0" borderId="0" xfId="3" applyFont="1" applyAlignment="1"/>
    <xf numFmtId="0" fontId="17" fillId="0" borderId="0" xfId="0" applyFont="1" applyFill="1" applyBorder="1" applyAlignment="1" applyProtection="1">
      <alignment horizontal="centerContinuous"/>
      <protection hidden="1"/>
    </xf>
    <xf numFmtId="0" fontId="18" fillId="0" borderId="0" xfId="0" applyFont="1" applyBorder="1" applyAlignment="1" applyProtection="1">
      <alignment horizontal="centerContinuous"/>
      <protection hidden="1"/>
    </xf>
    <xf numFmtId="0" fontId="17" fillId="0" borderId="0" xfId="0" applyFont="1" applyBorder="1" applyAlignment="1" applyProtection="1">
      <alignment horizontal="centerContinuous"/>
      <protection hidden="1"/>
    </xf>
    <xf numFmtId="0" fontId="18" fillId="0" borderId="0" xfId="0" applyFont="1" applyBorder="1" applyAlignment="1" applyProtection="1">
      <alignment horizontal="centerContinuous"/>
      <protection locked="0"/>
    </xf>
    <xf numFmtId="0" fontId="13" fillId="0" borderId="0" xfId="0" applyFont="1" applyBorder="1" applyProtection="1">
      <protection locked="0"/>
    </xf>
    <xf numFmtId="0" fontId="13" fillId="0" borderId="0" xfId="0" applyFont="1" applyBorder="1" applyAlignment="1" applyProtection="1">
      <alignment vertical="top"/>
      <protection locked="0"/>
    </xf>
    <xf numFmtId="0" fontId="15" fillId="0" borderId="0" xfId="0" applyFont="1" applyBorder="1" applyAlignment="1" applyProtection="1">
      <alignment horizontal="centerContinuous" vertical="top"/>
      <protection hidden="1"/>
    </xf>
    <xf numFmtId="0" fontId="13" fillId="0" borderId="0" xfId="0" applyFont="1" applyAlignment="1" applyProtection="1">
      <alignment vertical="top"/>
      <protection locked="0"/>
    </xf>
    <xf numFmtId="0" fontId="15" fillId="0" borderId="0" xfId="0" applyFont="1" applyFill="1" applyBorder="1" applyAlignment="1" applyProtection="1">
      <alignment horizontal="centerContinuous" vertical="top"/>
      <protection hidden="1"/>
    </xf>
    <xf numFmtId="0" fontId="13" fillId="0" borderId="0" xfId="0" applyFont="1" applyBorder="1" applyAlignment="1">
      <alignment horizontal="centerContinuous" vertical="top"/>
    </xf>
    <xf numFmtId="0" fontId="19" fillId="0" borderId="0" xfId="0" applyFont="1" applyBorder="1"/>
    <xf numFmtId="0" fontId="20" fillId="0" borderId="0" xfId="0" applyFont="1" applyBorder="1" applyAlignment="1">
      <alignment horizontal="right"/>
    </xf>
    <xf numFmtId="0" fontId="13" fillId="0" borderId="0" xfId="0" applyFont="1"/>
    <xf numFmtId="0" fontId="20" fillId="0" borderId="0" xfId="0" applyFont="1" applyFill="1" applyBorder="1" applyAlignment="1" applyProtection="1">
      <alignment horizontal="left" indent="1"/>
      <protection hidden="1"/>
    </xf>
    <xf numFmtId="0" fontId="20" fillId="0" borderId="0" xfId="0" applyFont="1" applyFill="1" applyBorder="1" applyAlignment="1" applyProtection="1">
      <alignment horizontal="left"/>
      <protection hidden="1"/>
    </xf>
    <xf numFmtId="0" fontId="19" fillId="0" borderId="0" xfId="0" applyFont="1" applyBorder="1" applyAlignment="1" applyProtection="1">
      <alignment horizontal="centerContinuous" vertical="center"/>
      <protection hidden="1"/>
    </xf>
    <xf numFmtId="0" fontId="19" fillId="0" borderId="0" xfId="0" applyFont="1" applyBorder="1" applyProtection="1">
      <protection locked="0"/>
    </xf>
    <xf numFmtId="0" fontId="13" fillId="0" borderId="0" xfId="0" applyFont="1" applyFill="1" applyBorder="1" applyAlignment="1" applyProtection="1">
      <alignment horizontal="left"/>
      <protection hidden="1"/>
    </xf>
    <xf numFmtId="3" fontId="13" fillId="0" borderId="0" xfId="0" applyNumberFormat="1" applyFont="1" applyBorder="1" applyAlignment="1" applyProtection="1">
      <alignment horizontal="right"/>
      <protection locked="0" hidden="1"/>
    </xf>
    <xf numFmtId="3" fontId="13" fillId="3" borderId="0" xfId="0" applyNumberFormat="1" applyFont="1" applyFill="1" applyBorder="1" applyAlignment="1" applyProtection="1">
      <alignment horizontal="right"/>
      <protection locked="0"/>
    </xf>
    <xf numFmtId="1" fontId="19" fillId="0" borderId="0" xfId="0" applyNumberFormat="1" applyFont="1" applyBorder="1" applyAlignment="1" applyProtection="1">
      <alignment horizontal="centerContinuous" vertical="center" wrapText="1"/>
      <protection hidden="1"/>
    </xf>
    <xf numFmtId="0" fontId="19" fillId="0" borderId="0" xfId="0" applyFont="1" applyBorder="1" applyAlignment="1" applyProtection="1">
      <alignment horizontal="centerContinuous" vertical="center" wrapText="1"/>
      <protection hidden="1"/>
    </xf>
    <xf numFmtId="0" fontId="15" fillId="0" borderId="0" xfId="0" applyFont="1" applyFill="1" applyBorder="1" applyAlignment="1" applyProtection="1">
      <alignment vertical="top"/>
      <protection hidden="1"/>
    </xf>
    <xf numFmtId="0" fontId="7" fillId="0" borderId="0" xfId="3" applyFont="1"/>
    <xf numFmtId="0" fontId="7" fillId="0" borderId="0" xfId="3" applyFont="1" applyAlignment="1">
      <alignment horizontal="right"/>
    </xf>
    <xf numFmtId="0" fontId="14" fillId="0" borderId="0" xfId="3" applyFont="1" applyAlignment="1">
      <alignment horizontal="left" vertical="top"/>
    </xf>
    <xf numFmtId="0" fontId="13" fillId="0" borderId="0" xfId="0" applyFont="1" applyBorder="1" applyAlignment="1" applyProtection="1">
      <alignment horizontal="left" indent="1"/>
      <protection locked="0"/>
    </xf>
    <xf numFmtId="0" fontId="13" fillId="0" borderId="0" xfId="1" applyFont="1" applyBorder="1" applyAlignment="1">
      <alignment horizontal="left"/>
    </xf>
    <xf numFmtId="0" fontId="13" fillId="0" borderId="0" xfId="0" applyFont="1" applyBorder="1" applyAlignment="1" applyProtection="1">
      <protection locked="0"/>
    </xf>
    <xf numFmtId="165" fontId="22" fillId="0" borderId="0" xfId="0" applyNumberFormat="1" applyFont="1" applyFill="1" applyBorder="1" applyAlignment="1" applyProtection="1">
      <alignment horizontal="centerContinuous"/>
      <protection hidden="1"/>
    </xf>
    <xf numFmtId="0" fontId="12" fillId="0" borderId="0" xfId="0" applyFont="1"/>
    <xf numFmtId="0" fontId="15" fillId="0" borderId="0" xfId="0" applyFont="1" applyFill="1" applyAlignment="1">
      <alignment horizontal="centerContinuous"/>
    </xf>
    <xf numFmtId="0" fontId="15" fillId="0" borderId="0" xfId="0" applyFont="1" applyAlignment="1">
      <alignment horizontal="centerContinuous"/>
    </xf>
    <xf numFmtId="0" fontId="23" fillId="0" borderId="0" xfId="0" applyFont="1" applyFill="1" applyBorder="1" applyAlignment="1" applyProtection="1">
      <alignment horizontal="left" vertical="center" indent="2"/>
      <protection hidden="1"/>
    </xf>
    <xf numFmtId="4" fontId="13" fillId="0" borderId="0" xfId="0" applyNumberFormat="1" applyFont="1" applyBorder="1" applyAlignment="1" applyProtection="1">
      <alignment horizontal="right"/>
      <protection locked="0" hidden="1"/>
    </xf>
    <xf numFmtId="4" fontId="13" fillId="0" borderId="0" xfId="0" applyNumberFormat="1" applyFont="1" applyAlignment="1" applyProtection="1">
      <alignment vertical="top"/>
      <protection locked="0"/>
    </xf>
    <xf numFmtId="0" fontId="13" fillId="0" borderId="0" xfId="0" applyFont="1" applyFill="1" applyBorder="1" applyAlignment="1" applyProtection="1">
      <alignment horizontal="left" vertical="center" indent="2"/>
      <protection hidden="1"/>
    </xf>
    <xf numFmtId="4" fontId="13" fillId="3" borderId="0" xfId="0" applyNumberFormat="1" applyFont="1" applyFill="1" applyBorder="1" applyAlignment="1" applyProtection="1">
      <alignment horizontal="right"/>
      <protection locked="0"/>
    </xf>
    <xf numFmtId="1" fontId="19" fillId="0" borderId="0" xfId="0" applyNumberFormat="1" applyFont="1" applyBorder="1" applyAlignment="1" applyProtection="1">
      <alignment horizontal="right" vertical="center" wrapText="1"/>
      <protection hidden="1"/>
    </xf>
    <xf numFmtId="0" fontId="20" fillId="4" borderId="0" xfId="0" applyFont="1" applyFill="1" applyBorder="1" applyAlignment="1" applyProtection="1">
      <alignment horizontal="left" indent="1"/>
      <protection hidden="1"/>
    </xf>
    <xf numFmtId="0" fontId="20" fillId="4" borderId="0" xfId="0" applyFont="1" applyFill="1" applyBorder="1" applyAlignment="1" applyProtection="1">
      <alignment horizontal="left"/>
      <protection hidden="1"/>
    </xf>
    <xf numFmtId="1" fontId="19" fillId="4" borderId="0" xfId="0" applyNumberFormat="1" applyFont="1" applyFill="1" applyBorder="1" applyAlignment="1" applyProtection="1">
      <alignment horizontal="centerContinuous" vertical="center" wrapText="1"/>
      <protection hidden="1"/>
    </xf>
    <xf numFmtId="0" fontId="19" fillId="4" borderId="0" xfId="0" applyFont="1" applyFill="1" applyBorder="1" applyAlignment="1" applyProtection="1">
      <alignment horizontal="centerContinuous" vertical="center" wrapText="1"/>
      <protection hidden="1"/>
    </xf>
    <xf numFmtId="0" fontId="19" fillId="4" borderId="0" xfId="0" applyFont="1" applyFill="1" applyBorder="1" applyProtection="1">
      <protection locked="0"/>
    </xf>
    <xf numFmtId="0" fontId="13" fillId="4" borderId="0" xfId="0" applyFont="1" applyFill="1" applyBorder="1" applyProtection="1">
      <protection locked="0"/>
    </xf>
    <xf numFmtId="0" fontId="13" fillId="4" borderId="0" xfId="0" applyFont="1" applyFill="1" applyProtection="1">
      <protection locked="0"/>
    </xf>
    <xf numFmtId="0" fontId="13" fillId="4" borderId="0" xfId="0" applyFont="1" applyFill="1" applyBorder="1" applyAlignment="1" applyProtection="1">
      <alignment horizontal="left" vertical="center" indent="2"/>
      <protection hidden="1"/>
    </xf>
    <xf numFmtId="0" fontId="13" fillId="4" borderId="0" xfId="0" applyFont="1" applyFill="1" applyBorder="1" applyAlignment="1" applyProtection="1">
      <alignment horizontal="left"/>
      <protection hidden="1"/>
    </xf>
    <xf numFmtId="164" fontId="13" fillId="4" borderId="0" xfId="0" applyNumberFormat="1" applyFont="1" applyFill="1" applyBorder="1" applyAlignment="1" applyProtection="1">
      <alignment horizontal="right"/>
      <protection locked="0"/>
    </xf>
    <xf numFmtId="164" fontId="13" fillId="4" borderId="0" xfId="0" applyNumberFormat="1" applyFont="1" applyFill="1" applyBorder="1" applyAlignment="1" applyProtection="1">
      <alignment horizontal="right"/>
      <protection locked="0" hidden="1"/>
    </xf>
    <xf numFmtId="0" fontId="13" fillId="4" borderId="0" xfId="0" applyFont="1" applyFill="1" applyBorder="1" applyAlignment="1" applyProtection="1">
      <alignment vertical="top"/>
      <protection locked="0"/>
    </xf>
    <xf numFmtId="0" fontId="13" fillId="4" borderId="0" xfId="0" applyFont="1" applyFill="1" applyAlignment="1" applyProtection="1">
      <alignment vertical="top"/>
      <protection locked="0"/>
    </xf>
    <xf numFmtId="0" fontId="24" fillId="0" borderId="0" xfId="0" applyFont="1" applyFill="1" applyBorder="1" applyAlignment="1" applyProtection="1">
      <alignment horizontal="centerContinuous"/>
      <protection hidden="1"/>
    </xf>
    <xf numFmtId="0" fontId="20" fillId="0" borderId="0" xfId="0" applyFont="1" applyFill="1" applyBorder="1" applyAlignment="1" applyProtection="1">
      <alignment horizontal="centerContinuous" vertical="top"/>
      <protection hidden="1"/>
    </xf>
    <xf numFmtId="0" fontId="25" fillId="0" borderId="0" xfId="0" applyFont="1" applyBorder="1" applyAlignment="1">
      <alignment horizontal="right"/>
    </xf>
    <xf numFmtId="0" fontId="21" fillId="0" borderId="0" xfId="0" applyFont="1" applyBorder="1"/>
    <xf numFmtId="0" fontId="25" fillId="0" borderId="0" xfId="0" applyFont="1" applyBorder="1" applyAlignment="1" applyProtection="1">
      <alignment horizontal="left" indent="2"/>
      <protection hidden="1"/>
    </xf>
    <xf numFmtId="3" fontId="20" fillId="0" borderId="0" xfId="0" applyNumberFormat="1" applyFont="1" applyBorder="1" applyAlignment="1" applyProtection="1">
      <alignment horizontal="right"/>
      <protection locked="0" hidden="1"/>
    </xf>
    <xf numFmtId="0" fontId="23" fillId="0" borderId="0" xfId="0" applyFont="1" applyBorder="1" applyAlignment="1" applyProtection="1">
      <alignment vertical="top"/>
      <protection locked="0"/>
    </xf>
    <xf numFmtId="0" fontId="19" fillId="0" borderId="0" xfId="0" applyFont="1" applyBorder="1" applyAlignment="1" applyProtection="1">
      <alignment horizontal="left"/>
      <protection hidden="1"/>
    </xf>
    <xf numFmtId="3" fontId="19" fillId="0" borderId="0" xfId="0" applyNumberFormat="1" applyFont="1" applyBorder="1" applyAlignment="1" applyProtection="1">
      <alignment horizontal="right"/>
      <protection locked="0" hidden="1"/>
    </xf>
    <xf numFmtId="164" fontId="19" fillId="0" borderId="0" xfId="0" applyNumberFormat="1" applyFont="1" applyBorder="1" applyAlignment="1" applyProtection="1">
      <alignment horizontal="right"/>
      <protection locked="0" hidden="1"/>
    </xf>
    <xf numFmtId="0" fontId="19" fillId="3" borderId="0" xfId="0" applyFont="1" applyFill="1" applyBorder="1" applyAlignment="1" applyProtection="1">
      <alignment horizontal="left"/>
      <protection hidden="1"/>
    </xf>
    <xf numFmtId="3" fontId="19" fillId="3" borderId="0" xfId="0" applyNumberFormat="1" applyFont="1" applyFill="1" applyBorder="1" applyAlignment="1" applyProtection="1">
      <alignment horizontal="right"/>
      <protection locked="0"/>
    </xf>
    <xf numFmtId="0" fontId="23" fillId="0" borderId="0" xfId="0" applyFont="1" applyAlignment="1" applyProtection="1">
      <alignment horizontal="left" vertical="top"/>
      <protection locked="0"/>
    </xf>
    <xf numFmtId="0" fontId="26" fillId="0" borderId="0" xfId="0" applyFont="1" applyBorder="1" applyAlignment="1" applyProtection="1">
      <alignment horizontal="left" vertical="center" indent="1"/>
      <protection hidden="1"/>
    </xf>
    <xf numFmtId="0" fontId="26" fillId="0" borderId="0" xfId="0" applyFont="1" applyBorder="1" applyAlignment="1" applyProtection="1">
      <alignment horizontal="left" indent="2"/>
      <protection hidden="1"/>
    </xf>
    <xf numFmtId="164" fontId="13" fillId="0" borderId="0" xfId="0" applyNumberFormat="1" applyFont="1" applyBorder="1" applyAlignment="1" applyProtection="1">
      <alignment horizontal="right"/>
      <protection locked="0" hidden="1"/>
    </xf>
    <xf numFmtId="164" fontId="26" fillId="0" borderId="0" xfId="0" applyNumberFormat="1" applyFont="1" applyFill="1" applyBorder="1" applyAlignment="1" applyProtection="1">
      <alignment horizontal="right"/>
      <protection locked="0" hidden="1"/>
    </xf>
    <xf numFmtId="0" fontId="23" fillId="0" borderId="0" xfId="0" applyFont="1" applyAlignment="1" applyProtection="1">
      <protection locked="0"/>
    </xf>
    <xf numFmtId="3" fontId="26" fillId="0" borderId="0" xfId="0" applyNumberFormat="1" applyFont="1" applyBorder="1" applyAlignment="1" applyProtection="1">
      <alignment horizontal="right"/>
      <protection locked="0" hidden="1"/>
    </xf>
    <xf numFmtId="4" fontId="26" fillId="0" borderId="0" xfId="0" applyNumberFormat="1" applyFont="1" applyBorder="1" applyAlignment="1" applyProtection="1">
      <alignment horizontal="right"/>
      <protection locked="0" hidden="1"/>
    </xf>
    <xf numFmtId="1" fontId="19" fillId="0" borderId="0" xfId="0" applyNumberFormat="1" applyFont="1" applyBorder="1" applyAlignment="1" applyProtection="1">
      <alignment horizontal="left" vertical="center" wrapText="1" indent="2"/>
      <protection hidden="1"/>
    </xf>
    <xf numFmtId="0" fontId="19" fillId="0" borderId="0" xfId="0" applyFont="1" applyBorder="1" applyAlignment="1" applyProtection="1">
      <alignment horizontal="left" vertical="center" wrapText="1" indent="2"/>
      <protection hidden="1"/>
    </xf>
    <xf numFmtId="0" fontId="26" fillId="0" borderId="0" xfId="0" applyFont="1" applyBorder="1" applyAlignment="1" applyProtection="1">
      <alignment horizontal="left" indent="1"/>
      <protection hidden="1"/>
    </xf>
    <xf numFmtId="0" fontId="13" fillId="0" borderId="0" xfId="0" applyFont="1" applyFill="1" applyBorder="1" applyAlignment="1" applyProtection="1">
      <alignment horizontal="left" indent="2"/>
      <protection hidden="1"/>
    </xf>
    <xf numFmtId="0" fontId="26" fillId="0" borderId="0" xfId="0" applyFont="1" applyFill="1" applyBorder="1" applyAlignment="1" applyProtection="1">
      <alignment horizontal="left" indent="2"/>
      <protection hidden="1"/>
    </xf>
    <xf numFmtId="4" fontId="13" fillId="0" borderId="0" xfId="0" applyNumberFormat="1" applyFont="1" applyAlignment="1" applyProtection="1">
      <protection locked="0"/>
    </xf>
    <xf numFmtId="3" fontId="13" fillId="0" borderId="0" xfId="0" applyNumberFormat="1" applyFont="1" applyAlignment="1" applyProtection="1">
      <protection locked="0"/>
    </xf>
    <xf numFmtId="0" fontId="13" fillId="0" borderId="0" xfId="0" applyFont="1" applyFill="1" applyAlignment="1" applyProtection="1">
      <alignment horizontal="centerContinuous" vertical="top"/>
      <protection hidden="1"/>
    </xf>
    <xf numFmtId="0" fontId="13" fillId="0" borderId="0" xfId="0" applyFont="1" applyAlignment="1" applyProtection="1">
      <protection hidden="1"/>
    </xf>
    <xf numFmtId="0" fontId="15" fillId="0" borderId="0" xfId="0" applyFont="1" applyAlignment="1" applyProtection="1">
      <alignment vertical="center" wrapText="1"/>
      <protection hidden="1"/>
    </xf>
    <xf numFmtId="0" fontId="13" fillId="0" borderId="0" xfId="0" applyFont="1" applyFill="1" applyBorder="1" applyAlignment="1" applyProtection="1">
      <alignment vertical="top"/>
      <protection locked="0"/>
    </xf>
    <xf numFmtId="0" fontId="15" fillId="0" borderId="0" xfId="0" applyFont="1" applyBorder="1" applyAlignment="1" applyProtection="1">
      <alignment vertical="top"/>
      <protection hidden="1"/>
    </xf>
    <xf numFmtId="0" fontId="15" fillId="0" borderId="0" xfId="0" applyFont="1" applyBorder="1" applyAlignment="1">
      <alignment horizontal="right" indent="2"/>
    </xf>
    <xf numFmtId="0" fontId="19" fillId="0" borderId="0" xfId="0" applyFont="1" applyBorder="1" applyAlignment="1" applyProtection="1">
      <alignment vertical="center"/>
      <protection hidden="1"/>
    </xf>
    <xf numFmtId="0" fontId="19" fillId="0" borderId="0" xfId="0" applyFont="1" applyBorder="1" applyAlignment="1" applyProtection="1">
      <alignment horizontal="right" vertical="center" indent="2"/>
      <protection hidden="1"/>
    </xf>
    <xf numFmtId="0" fontId="26" fillId="0" borderId="0" xfId="0" applyFont="1" applyBorder="1" applyAlignment="1" applyProtection="1">
      <alignment horizontal="left"/>
      <protection hidden="1"/>
    </xf>
    <xf numFmtId="3" fontId="26" fillId="0" borderId="0" xfId="0" applyNumberFormat="1" applyFont="1" applyFill="1" applyBorder="1" applyAlignment="1" applyProtection="1">
      <alignment horizontal="right" indent="2"/>
      <protection locked="0" hidden="1"/>
    </xf>
    <xf numFmtId="3" fontId="13" fillId="0" borderId="0" xfId="0" applyNumberFormat="1" applyFont="1" applyFill="1" applyBorder="1" applyAlignment="1" applyProtection="1">
      <alignment horizontal="right" indent="2"/>
      <protection locked="0" hidden="1"/>
    </xf>
    <xf numFmtId="0" fontId="13" fillId="0" borderId="0" xfId="0" applyFont="1" applyAlignment="1" applyProtection="1">
      <protection locked="0"/>
    </xf>
    <xf numFmtId="1" fontId="19" fillId="0" borderId="0" xfId="0" applyNumberFormat="1" applyFont="1" applyFill="1" applyBorder="1" applyAlignment="1" applyProtection="1">
      <alignment horizontal="right" vertical="center" wrapText="1" indent="2"/>
      <protection hidden="1"/>
    </xf>
    <xf numFmtId="3" fontId="13" fillId="0" borderId="0" xfId="0" applyNumberFormat="1" applyFont="1" applyFill="1" applyBorder="1" applyAlignment="1" applyProtection="1">
      <alignment horizontal="right" vertical="center" indent="2"/>
      <protection locked="0" hidden="1"/>
    </xf>
    <xf numFmtId="0" fontId="13" fillId="0" borderId="0" xfId="0" applyFont="1" applyFill="1" applyProtection="1">
      <protection locked="0"/>
    </xf>
    <xf numFmtId="3" fontId="15" fillId="0" borderId="0" xfId="0" applyNumberFormat="1" applyFont="1" applyBorder="1" applyAlignment="1" applyProtection="1">
      <alignment horizontal="right"/>
      <protection locked="0" hidden="1"/>
    </xf>
    <xf numFmtId="3" fontId="19" fillId="4" borderId="0" xfId="0" applyNumberFormat="1" applyFont="1" applyFill="1" applyBorder="1" applyAlignment="1" applyProtection="1">
      <alignment horizontal="right"/>
      <protection locked="0"/>
    </xf>
    <xf numFmtId="3" fontId="20" fillId="4" borderId="0" xfId="0" applyNumberFormat="1" applyFont="1" applyFill="1" applyBorder="1" applyAlignment="1" applyProtection="1">
      <alignment horizontal="right"/>
      <protection locked="0"/>
    </xf>
    <xf numFmtId="0" fontId="21" fillId="0" borderId="0" xfId="0" applyFont="1" applyAlignment="1" applyProtection="1">
      <alignment vertical="top"/>
      <protection locked="0"/>
    </xf>
    <xf numFmtId="4" fontId="13" fillId="0" borderId="0" xfId="0" applyNumberFormat="1" applyFont="1" applyBorder="1" applyAlignment="1" applyProtection="1">
      <alignment vertical="top"/>
      <protection locked="0"/>
    </xf>
    <xf numFmtId="4" fontId="13" fillId="4" borderId="0" xfId="0" applyNumberFormat="1" applyFont="1" applyFill="1" applyBorder="1" applyAlignment="1" applyProtection="1">
      <alignment horizontal="right"/>
      <protection locked="0"/>
    </xf>
    <xf numFmtId="4" fontId="13" fillId="4" borderId="0" xfId="0" applyNumberFormat="1" applyFont="1" applyFill="1" applyBorder="1" applyAlignment="1" applyProtection="1">
      <alignment horizontal="right"/>
      <protection locked="0" hidden="1"/>
    </xf>
    <xf numFmtId="0" fontId="20" fillId="0" borderId="0" xfId="0" applyFont="1" applyBorder="1" applyAlignment="1">
      <alignment horizontal="right" vertical="center" wrapText="1"/>
    </xf>
    <xf numFmtId="3" fontId="13" fillId="4" borderId="0" xfId="0" applyNumberFormat="1" applyFont="1" applyFill="1" applyBorder="1" applyAlignment="1" applyProtection="1">
      <alignment horizontal="right"/>
      <protection locked="0"/>
    </xf>
    <xf numFmtId="3" fontId="13" fillId="0" borderId="0" xfId="0" applyNumberFormat="1" applyFont="1" applyFill="1" applyBorder="1" applyAlignment="1" applyProtection="1">
      <alignment horizontal="right"/>
      <protection locked="0"/>
    </xf>
    <xf numFmtId="4" fontId="13" fillId="0" borderId="0" xfId="0" applyNumberFormat="1" applyFont="1" applyFill="1" applyBorder="1" applyAlignment="1" applyProtection="1">
      <alignment horizontal="right"/>
      <protection locked="0"/>
    </xf>
    <xf numFmtId="4" fontId="13" fillId="3" borderId="0" xfId="0" applyNumberFormat="1" applyFont="1" applyFill="1" applyBorder="1" applyAlignment="1" applyProtection="1">
      <alignment horizontal="right"/>
      <protection locked="0" hidden="1"/>
    </xf>
    <xf numFmtId="0" fontId="5" fillId="0" borderId="0" xfId="3" applyFont="1"/>
    <xf numFmtId="0" fontId="27" fillId="0" borderId="0" xfId="3" applyFont="1" applyAlignment="1">
      <alignment wrapText="1"/>
    </xf>
    <xf numFmtId="0" fontId="29" fillId="0" borderId="0" xfId="0" applyFont="1" applyProtection="1">
      <protection locked="0"/>
    </xf>
    <xf numFmtId="0" fontId="4" fillId="0" borderId="0" xfId="3" applyFont="1"/>
    <xf numFmtId="0" fontId="30" fillId="0" borderId="0" xfId="0" applyFont="1"/>
    <xf numFmtId="0" fontId="14" fillId="0" borderId="0" xfId="3" applyFont="1" applyAlignment="1">
      <alignment vertical="top" wrapText="1"/>
    </xf>
    <xf numFmtId="3" fontId="13" fillId="3" borderId="0" xfId="0" applyNumberFormat="1" applyFont="1" applyFill="1" applyBorder="1" applyAlignment="1" applyProtection="1">
      <alignment horizontal="right"/>
      <protection locked="0" hidden="1"/>
    </xf>
    <xf numFmtId="0" fontId="3" fillId="0" borderId="0" xfId="3" applyFont="1"/>
    <xf numFmtId="3" fontId="29" fillId="0" borderId="0" xfId="0" applyNumberFormat="1" applyFont="1" applyFill="1" applyBorder="1" applyAlignment="1" applyProtection="1">
      <alignment horizontal="right"/>
      <protection locked="0"/>
    </xf>
    <xf numFmtId="3" fontId="29" fillId="3" borderId="0" xfId="0" applyNumberFormat="1" applyFont="1" applyFill="1" applyBorder="1" applyAlignment="1" applyProtection="1">
      <alignment horizontal="right"/>
      <protection locked="0" hidden="1"/>
    </xf>
    <xf numFmtId="0" fontId="13" fillId="0" borderId="0" xfId="0" applyFont="1" applyFill="1" applyBorder="1" applyAlignment="1" applyProtection="1">
      <protection hidden="1"/>
    </xf>
    <xf numFmtId="2" fontId="19" fillId="0" borderId="0" xfId="0" applyNumberFormat="1" applyFont="1" applyBorder="1" applyAlignment="1" applyProtection="1">
      <alignment horizontal="left" vertical="center" wrapText="1" indent="2"/>
      <protection hidden="1"/>
    </xf>
    <xf numFmtId="4" fontId="15" fillId="0" borderId="0" xfId="0" applyNumberFormat="1" applyFont="1" applyBorder="1" applyAlignment="1" applyProtection="1">
      <alignment horizontal="right"/>
      <protection locked="0" hidden="1"/>
    </xf>
    <xf numFmtId="3" fontId="13" fillId="0" borderId="0" xfId="0" applyNumberFormat="1" applyFont="1" applyFill="1" applyBorder="1" applyAlignment="1" applyProtection="1">
      <alignment horizontal="right"/>
      <protection locked="0" hidden="1"/>
    </xf>
    <xf numFmtId="4" fontId="13" fillId="0" borderId="0" xfId="0" applyNumberFormat="1" applyFont="1" applyFill="1" applyBorder="1" applyAlignment="1" applyProtection="1">
      <alignment horizontal="right"/>
      <protection locked="0" hidden="1"/>
    </xf>
    <xf numFmtId="0" fontId="19" fillId="0" borderId="0" xfId="0" applyFont="1" applyFill="1" applyBorder="1" applyAlignment="1" applyProtection="1">
      <alignment horizontal="left"/>
      <protection hidden="1"/>
    </xf>
    <xf numFmtId="3" fontId="19" fillId="0" borderId="0" xfId="0" applyNumberFormat="1" applyFont="1" applyFill="1" applyBorder="1" applyAlignment="1" applyProtection="1">
      <alignment horizontal="right"/>
      <protection locked="0"/>
    </xf>
    <xf numFmtId="164" fontId="19" fillId="0" borderId="0" xfId="0" applyNumberFormat="1" applyFont="1" applyFill="1" applyBorder="1" applyAlignment="1" applyProtection="1">
      <alignment horizontal="right"/>
      <protection locked="0" hidden="1"/>
    </xf>
    <xf numFmtId="164" fontId="19" fillId="3" borderId="0" xfId="0" applyNumberFormat="1" applyFont="1" applyFill="1" applyBorder="1" applyAlignment="1" applyProtection="1">
      <alignment horizontal="right"/>
      <protection locked="0" hidden="1"/>
    </xf>
    <xf numFmtId="3" fontId="15" fillId="0" borderId="0" xfId="0" applyNumberFormat="1" applyFont="1" applyBorder="1" applyAlignment="1" applyProtection="1">
      <alignment vertical="top"/>
      <protection locked="0"/>
    </xf>
    <xf numFmtId="3" fontId="15" fillId="0" borderId="0" xfId="0" applyNumberFormat="1" applyFont="1" applyAlignment="1" applyProtection="1">
      <alignment vertical="top"/>
      <protection locked="0"/>
    </xf>
    <xf numFmtId="0" fontId="19" fillId="0" borderId="0" xfId="0" applyFont="1" applyBorder="1" applyAlignment="1">
      <alignment horizontal="right"/>
    </xf>
    <xf numFmtId="3" fontId="13" fillId="0" borderId="0" xfId="0" applyNumberFormat="1" applyFont="1" applyAlignment="1" applyProtection="1">
      <alignment vertical="top"/>
      <protection locked="0"/>
    </xf>
    <xf numFmtId="3" fontId="15" fillId="0" borderId="0" xfId="0" applyNumberFormat="1" applyFont="1" applyBorder="1" applyAlignment="1" applyProtection="1">
      <protection locked="0"/>
    </xf>
    <xf numFmtId="3" fontId="15" fillId="0" borderId="0" xfId="0" applyNumberFormat="1" applyFont="1" applyAlignment="1" applyProtection="1">
      <protection locked="0"/>
    </xf>
    <xf numFmtId="0" fontId="13" fillId="0" borderId="0" xfId="0" applyFont="1" applyAlignment="1" applyProtection="1">
      <alignment horizontal="center" vertical="top"/>
      <protection locked="0"/>
    </xf>
    <xf numFmtId="0" fontId="15" fillId="0" borderId="0" xfId="0" applyFont="1" applyAlignment="1" applyProtection="1">
      <alignment horizontal="center" vertical="top"/>
      <protection locked="0"/>
    </xf>
    <xf numFmtId="4" fontId="15" fillId="0" borderId="0" xfId="0" applyNumberFormat="1" applyFont="1" applyBorder="1" applyAlignment="1" applyProtection="1">
      <alignment vertical="top"/>
      <protection locked="0"/>
    </xf>
    <xf numFmtId="4" fontId="15" fillId="0" borderId="0" xfId="0" applyNumberFormat="1" applyFont="1" applyAlignment="1" applyProtection="1">
      <alignment vertical="top"/>
      <protection locked="0"/>
    </xf>
    <xf numFmtId="2" fontId="15" fillId="0" borderId="0" xfId="0" applyNumberFormat="1" applyFont="1" applyBorder="1" applyAlignment="1" applyProtection="1">
      <alignment vertical="top"/>
      <protection locked="0"/>
    </xf>
    <xf numFmtId="2" fontId="15" fillId="0" borderId="0" xfId="0" applyNumberFormat="1" applyFont="1" applyAlignment="1" applyProtection="1">
      <alignment vertical="top"/>
      <protection locked="0"/>
    </xf>
    <xf numFmtId="0" fontId="23" fillId="0" borderId="0" xfId="0" applyFont="1" applyFill="1" applyAlignment="1" applyProtection="1">
      <alignment horizontal="left" vertical="top"/>
      <protection locked="0"/>
    </xf>
    <xf numFmtId="164" fontId="13" fillId="3" borderId="0" xfId="0" applyNumberFormat="1" applyFont="1" applyFill="1" applyBorder="1" applyAlignment="1" applyProtection="1">
      <alignment horizontal="right"/>
      <protection locked="0" hidden="1"/>
    </xf>
    <xf numFmtId="164" fontId="13" fillId="0" borderId="0" xfId="0" applyNumberFormat="1" applyFont="1" applyBorder="1" applyAlignment="1" applyProtection="1">
      <alignment vertical="top"/>
      <protection locked="0"/>
    </xf>
    <xf numFmtId="0" fontId="13" fillId="0" borderId="0" xfId="0" applyFont="1" applyBorder="1" applyAlignment="1" applyProtection="1">
      <alignment horizontal="center" vertical="top"/>
      <protection locked="0"/>
    </xf>
    <xf numFmtId="0" fontId="15" fillId="0" borderId="0" xfId="0" applyFont="1" applyAlignment="1" applyProtection="1">
      <alignment horizontal="right"/>
      <protection locked="0"/>
    </xf>
    <xf numFmtId="4" fontId="32" fillId="0" borderId="0" xfId="0" applyNumberFormat="1" applyFont="1" applyBorder="1" applyAlignment="1" applyProtection="1">
      <alignment vertical="top"/>
      <protection locked="0"/>
    </xf>
    <xf numFmtId="4" fontId="29" fillId="3" borderId="0" xfId="0" applyNumberFormat="1" applyFont="1" applyFill="1" applyBorder="1" applyAlignment="1" applyProtection="1">
      <alignment horizontal="right"/>
      <protection locked="0"/>
    </xf>
    <xf numFmtId="0" fontId="14" fillId="0" borderId="0" xfId="3" applyFont="1" applyAlignment="1">
      <alignment horizontal="left" vertical="top" wrapText="1"/>
    </xf>
    <xf numFmtId="0" fontId="32" fillId="0" borderId="0" xfId="0" applyFont="1" applyProtection="1">
      <protection locked="0"/>
    </xf>
    <xf numFmtId="0" fontId="34" fillId="0" borderId="0" xfId="0" applyFont="1"/>
    <xf numFmtId="0" fontId="32" fillId="0" borderId="0" xfId="0" applyFont="1" applyBorder="1" applyAlignment="1" applyProtection="1">
      <alignment horizontal="left" indent="1"/>
      <protection locked="0"/>
    </xf>
    <xf numFmtId="0" fontId="32" fillId="0" borderId="0" xfId="0" applyFont="1" applyBorder="1" applyProtection="1">
      <protection locked="0"/>
    </xf>
    <xf numFmtId="0" fontId="32" fillId="0" borderId="0" xfId="1" applyFont="1" applyBorder="1" applyAlignment="1">
      <alignment horizontal="left"/>
    </xf>
    <xf numFmtId="0" fontId="32" fillId="0" borderId="0" xfId="0" applyFont="1" applyBorder="1" applyAlignment="1" applyProtection="1">
      <protection locked="0"/>
    </xf>
    <xf numFmtId="3" fontId="15" fillId="0" borderId="0" xfId="0" applyNumberFormat="1" applyFont="1" applyFill="1" applyBorder="1" applyAlignment="1" applyProtection="1">
      <alignment horizontal="right"/>
      <protection locked="0" hidden="1"/>
    </xf>
    <xf numFmtId="3" fontId="26" fillId="0" borderId="0" xfId="0" applyNumberFormat="1" applyFont="1" applyFill="1" applyBorder="1" applyAlignment="1" applyProtection="1">
      <alignment horizontal="right"/>
      <protection locked="0" hidden="1"/>
    </xf>
    <xf numFmtId="164" fontId="28" fillId="0" borderId="0" xfId="0" applyNumberFormat="1" applyFont="1" applyFill="1" applyBorder="1" applyAlignment="1" applyProtection="1">
      <alignment horizontal="right"/>
      <protection locked="0" hidden="1"/>
    </xf>
    <xf numFmtId="3" fontId="33" fillId="0" borderId="0" xfId="0" applyNumberFormat="1" applyFont="1" applyFill="1" applyBorder="1" applyAlignment="1" applyProtection="1">
      <alignment horizontal="right"/>
      <protection locked="0"/>
    </xf>
    <xf numFmtId="0" fontId="22" fillId="0" borderId="0" xfId="0" applyFont="1" applyFill="1" applyBorder="1" applyAlignment="1" applyProtection="1">
      <alignment horizontal="centerContinuous"/>
      <protection hidden="1"/>
    </xf>
    <xf numFmtId="0" fontId="1" fillId="0" borderId="0" xfId="3" applyFont="1"/>
    <xf numFmtId="0" fontId="35" fillId="0" borderId="0" xfId="0" applyFont="1" applyBorder="1" applyAlignment="1">
      <alignment horizontal="left"/>
    </xf>
    <xf numFmtId="0" fontId="32" fillId="0" borderId="0" xfId="0" applyFont="1" applyAlignment="1" applyProtection="1">
      <alignment vertical="top"/>
      <protection locked="0"/>
    </xf>
    <xf numFmtId="4" fontId="29" fillId="0" borderId="0" xfId="0" applyNumberFormat="1" applyFont="1" applyBorder="1" applyAlignment="1" applyProtection="1">
      <alignment vertical="top"/>
      <protection locked="0"/>
    </xf>
    <xf numFmtId="4" fontId="29" fillId="0" borderId="0" xfId="0" applyNumberFormat="1" applyFont="1" applyBorder="1" applyAlignment="1" applyProtection="1">
      <alignment horizontal="right"/>
      <protection locked="0" hidden="1"/>
    </xf>
    <xf numFmtId="4" fontId="29" fillId="0" borderId="0" xfId="0" applyNumberFormat="1" applyFont="1" applyFill="1" applyBorder="1" applyAlignment="1" applyProtection="1">
      <alignment horizontal="right"/>
      <protection locked="0" hidden="1"/>
    </xf>
    <xf numFmtId="4" fontId="29" fillId="4" borderId="0" xfId="0" applyNumberFormat="1" applyFont="1" applyFill="1" applyBorder="1" applyAlignment="1" applyProtection="1">
      <alignment horizontal="right"/>
      <protection locked="0" hidden="1"/>
    </xf>
    <xf numFmtId="0" fontId="14" fillId="0" borderId="0" xfId="0" applyFont="1" applyBorder="1" applyAlignment="1" applyProtection="1">
      <protection locked="0"/>
    </xf>
    <xf numFmtId="0" fontId="20" fillId="0" borderId="0" xfId="0" applyNumberFormat="1" applyFont="1" applyBorder="1" applyAlignment="1">
      <alignment horizontal="right"/>
    </xf>
    <xf numFmtId="0" fontId="25" fillId="0" borderId="0" xfId="0" applyNumberFormat="1" applyFont="1" applyBorder="1" applyAlignment="1">
      <alignment horizontal="right"/>
    </xf>
    <xf numFmtId="0" fontId="14" fillId="4" borderId="0" xfId="3" applyFont="1" applyFill="1" applyAlignment="1">
      <alignment horizontal="left" vertical="top" wrapText="1"/>
    </xf>
    <xf numFmtId="0" fontId="14" fillId="0" borderId="0" xfId="3" applyFont="1" applyAlignment="1">
      <alignment horizontal="left" vertical="top" wrapText="1"/>
    </xf>
    <xf numFmtId="0" fontId="31" fillId="0" borderId="0" xfId="3" applyFont="1" applyAlignment="1">
      <alignment horizontal="left" vertical="top" wrapText="1"/>
    </xf>
    <xf numFmtId="0" fontId="14" fillId="0" borderId="0" xfId="0" applyFont="1" applyBorder="1" applyAlignment="1" applyProtection="1">
      <alignment horizontal="left"/>
      <protection locked="0"/>
    </xf>
  </cellXfs>
  <cellStyles count="10">
    <cellStyle name="Normal" xfId="0" builtinId="0"/>
    <cellStyle name="Normal 2" xfId="2"/>
    <cellStyle name="Normal 2 2" xfId="9"/>
    <cellStyle name="Normal 3" xfId="3"/>
    <cellStyle name="Normal 3 3" xfId="8"/>
    <cellStyle name="Normal 4" xfId="5"/>
    <cellStyle name="Normal 5" xfId="4"/>
    <cellStyle name="Normal 5 2" xfId="7"/>
    <cellStyle name="Normal 6" xfId="6"/>
    <cellStyle name="Normal_tab1" xfId="1"/>
  </cellStyles>
  <dxfs count="0"/>
  <tableStyles count="0" defaultTableStyle="TableStyleMedium9" defaultPivotStyle="PivotStyleLight16"/>
  <colors>
    <mruColors>
      <color rgb="FF540000"/>
      <color rgb="FF548235"/>
      <color rgb="FF336600"/>
      <color rgb="FF008000"/>
      <color rgb="FF009900"/>
      <color rgb="FF3487C8"/>
      <color rgb="FF00408B"/>
      <color rgb="FFF0F0F0"/>
      <color rgb="FFA0C1E8"/>
      <color rgb="FFCE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_SECDOCS/DA/Survey/MQ17/5.ResponsesFromAnalysts/20170518_FromGV_Latvia_MQ17_Draft_from_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950.nato.int\data\03_SECDOCS\DA\fed\Metrics\_2015\_2012\Archive\October_2012\Metrics_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_SECDOCS/DA/fed/_input/Metrics/_2017/Tables_Graphs_2017_M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_SECDOCS/DA/fed/_input/Metrics/_2018/Templates_2018/Tables_Graphs_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_SECDOCS/DA/fed/_input/Metrics/_2020/Tables_Graphs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_DA"/>
      <sheetName val="H2L1"/>
      <sheetName val="Land"/>
      <sheetName val="Air"/>
      <sheetName val="Maritime"/>
      <sheetName val="Joint"/>
      <sheetName val="SOF"/>
      <sheetName val="Marines"/>
      <sheetName val="TableX"/>
      <sheetName val="MissionList"/>
      <sheetName val="DPCS2015TableX"/>
      <sheetName val="TableY"/>
      <sheetName val="TableA1M"/>
      <sheetName val="TableY1"/>
      <sheetName val="help"/>
    </sheetNames>
    <sheetDataSet>
      <sheetData sheetId="0"/>
      <sheetData sheetId="1"/>
      <sheetData sheetId="2">
        <row r="9">
          <cell r="O9">
            <v>1973</v>
          </cell>
        </row>
        <row r="10">
          <cell r="O10">
            <v>1180</v>
          </cell>
        </row>
        <row r="11">
          <cell r="O11">
            <v>75</v>
          </cell>
        </row>
        <row r="14">
          <cell r="O14">
            <v>0</v>
          </cell>
        </row>
        <row r="15">
          <cell r="O15">
            <v>0</v>
          </cell>
        </row>
        <row r="16">
          <cell r="O16">
            <v>0</v>
          </cell>
        </row>
        <row r="17">
          <cell r="O17">
            <v>0</v>
          </cell>
        </row>
      </sheetData>
      <sheetData sheetId="3">
        <row r="6">
          <cell r="R6">
            <v>0</v>
          </cell>
          <cell r="S6">
            <v>0</v>
          </cell>
        </row>
      </sheetData>
      <sheetData sheetId="4">
        <row r="6">
          <cell r="Q6">
            <v>6</v>
          </cell>
          <cell r="R6">
            <v>0</v>
          </cell>
        </row>
      </sheetData>
      <sheetData sheetId="5">
        <row r="6">
          <cell r="Q6">
            <v>0</v>
          </cell>
          <cell r="R6">
            <v>0</v>
          </cell>
          <cell r="X6">
            <v>18</v>
          </cell>
          <cell r="Y6">
            <v>4</v>
          </cell>
        </row>
      </sheetData>
      <sheetData sheetId="6">
        <row r="6">
          <cell r="Q6">
            <v>0</v>
          </cell>
          <cell r="R6">
            <v>0</v>
          </cell>
        </row>
      </sheetData>
      <sheetData sheetId="7">
        <row r="6">
          <cell r="Q6">
            <v>0</v>
          </cell>
          <cell r="R6">
            <v>0</v>
          </cell>
        </row>
      </sheetData>
      <sheetData sheetId="8">
        <row r="6">
          <cell r="R6">
            <v>0</v>
          </cell>
          <cell r="S6">
            <v>0</v>
          </cell>
        </row>
      </sheetData>
      <sheetData sheetId="9">
        <row r="4">
          <cell r="Z4">
            <v>18952</v>
          </cell>
          <cell r="AA4">
            <v>0</v>
          </cell>
          <cell r="AB4">
            <v>0</v>
          </cell>
        </row>
        <row r="5">
          <cell r="Z5">
            <v>2142</v>
          </cell>
          <cell r="AA5">
            <v>0</v>
          </cell>
          <cell r="AB5">
            <v>0</v>
          </cell>
        </row>
        <row r="6">
          <cell r="Z6">
            <v>0</v>
          </cell>
          <cell r="AA6">
            <v>0</v>
          </cell>
          <cell r="AB6">
            <v>0</v>
          </cell>
        </row>
      </sheetData>
      <sheetData sheetId="10"/>
      <sheetData sheetId="11"/>
      <sheetData sheetId="12">
        <row r="6">
          <cell r="L6">
            <v>0</v>
          </cell>
          <cell r="P6">
            <v>1</v>
          </cell>
        </row>
      </sheetData>
      <sheetData sheetId="13">
        <row r="13">
          <cell r="C13">
            <v>6</v>
          </cell>
          <cell r="D13">
            <v>0</v>
          </cell>
          <cell r="E13">
            <v>0</v>
          </cell>
        </row>
      </sheetData>
      <sheetData sheetId="14">
        <row r="12">
          <cell r="D12">
            <v>0</v>
          </cell>
        </row>
        <row r="13">
          <cell r="D13">
            <v>1</v>
          </cell>
        </row>
      </sheetData>
      <sheetData sheetId="15">
        <row r="2">
          <cell r="B2" t="str">
            <v>Latvia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
      <sheetName val="Data Source"/>
      <sheetName val="Data"/>
      <sheetName val="Cover _1"/>
      <sheetName val="Pie1_F1_2_3"/>
      <sheetName val="F4-5_M1_def_exp_%_GDP_M2_Equip"/>
      <sheetName val="F6_%_def_exp_GDP _vs_Equip"/>
      <sheetName val="F4-5_M1_def_exp_%_GDP_M2_E_sort"/>
      <sheetName val="F7ab_M3ab_Imp_Nat_Targets"/>
      <sheetName val="Bar1_F8-9-10"/>
      <sheetName val="Pie2_F8-9-10 (2)"/>
      <sheetName val="Bar2_F11-12-13"/>
      <sheetName val="Pie3_F11-12-13"/>
      <sheetName val="Pie4_F-14-15-16"/>
      <sheetName val="Bar3_F-14-15-16"/>
      <sheetName val="F17abc_Depl_M4a_M4b_M4c"/>
      <sheetName val="F18abc_Sus_M5a_M5b_M5c"/>
      <sheetName val="F19-20-21_Depl _vs_sus"/>
      <sheetName val="F22ab_M6a_Land_NATO_M6b_nonNATO"/>
      <sheetName val="Bar4_F22ab_M6ab_L_NATO_non-NATO"/>
      <sheetName val="Bar4_F22ab_M6ab_L_NATO_non- (2)"/>
      <sheetName val="F23ab_M7a_Air_NATO_M7b_non"/>
      <sheetName val="Bar5_F23ab_M6ab_A_NATO_non-NATO"/>
      <sheetName val="Bar4_F22ab_M6ab_L_NATO_non- (3)"/>
      <sheetName val="Bar5_F23ab_M6ab_A_NATO_non- (2)"/>
      <sheetName val="F24ab_M8a_Vess_NATO_M8b_non"/>
      <sheetName val="Bar6_F24ab_M6ab_M_NATO_non-NATO"/>
      <sheetName val="Bar4_F22ab_M6ab_L_NATO_non- (4)"/>
      <sheetName val="Bar5_F23ab_M6ab_A_NATO_non- (3)"/>
      <sheetName val="Bar6_F24ab_M6ab_M_NATO_non- (2)"/>
      <sheetName val="Bar5_F23ab_M6ab_A_NATO_non- (4)"/>
      <sheetName val="Bar6_F24ab_M6ab_M_NATO_non- (3)"/>
      <sheetName val="Bar6_F24ab_M6ab_M_NATO_non- (4)"/>
      <sheetName val="F25_M9_M10_M11"/>
      <sheetName val="Table_1_M6ab"/>
      <sheetName val="Metrics"/>
      <sheetName val="Table_oficial_temp"/>
      <sheetName val="Metrics_Final"/>
    </sheetNames>
    <sheetDataSet>
      <sheetData sheetId="0" refreshError="1"/>
      <sheetData sheetId="1" refreshError="1"/>
      <sheetData sheetId="2">
        <row r="4">
          <cell r="K4" t="str">
            <v>efi009</v>
          </cell>
          <cell r="L4" t="str">
            <v>def042</v>
          </cell>
          <cell r="M4" t="str">
            <v>def030</v>
          </cell>
          <cell r="N4" t="str">
            <v>def046</v>
          </cell>
          <cell r="O4" t="str">
            <v>dpr026</v>
          </cell>
          <cell r="V4" t="str">
            <v>dpq113</v>
          </cell>
          <cell r="CE4" t="str">
            <v>def055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Figure1"/>
      <sheetName val="Figure2.1"/>
      <sheetName val="Figure2.2"/>
      <sheetName val="Figure2.3"/>
      <sheetName val="Figure2.4"/>
      <sheetName val="Figure2.5"/>
      <sheetName val="Figure4.1"/>
      <sheetName val="Figure4.2"/>
      <sheetName val="Figure4.3"/>
      <sheetName val="Figure5.1"/>
      <sheetName val="Figure5.2"/>
      <sheetName val="Figure5.3"/>
      <sheetName val="Figure6.1"/>
      <sheetName val="Figure6.2"/>
      <sheetName val="Figure6.3"/>
      <sheetName val="Figure6.4"/>
      <sheetName val="Figure7"/>
      <sheetName val="Metrics_2015"/>
      <sheetName val="Metrics_2016"/>
      <sheetName val="Metrics_abs"/>
      <sheetName val="Country_sheet"/>
      <sheetName val="Metrics_2016 DMM(DM)"/>
    </sheetNames>
    <sheetDataSet>
      <sheetData sheetId="0"/>
      <sheetData sheetId="1"/>
      <sheetData sheetId="2">
        <row r="4">
          <cell r="AA4">
            <v>1.1619625158565314</v>
          </cell>
          <cell r="AD4">
            <v>152.065723669329</v>
          </cell>
        </row>
        <row r="5">
          <cell r="AA5">
            <v>0.92360310014158786</v>
          </cell>
          <cell r="AD5">
            <v>4692.8273515826977</v>
          </cell>
        </row>
        <row r="6">
          <cell r="AA6">
            <v>1.2604250837472897</v>
          </cell>
          <cell r="AD6">
            <v>688.68410002126654</v>
          </cell>
        </row>
        <row r="7">
          <cell r="AA7">
            <v>1.2042866817215876</v>
          </cell>
          <cell r="AD7">
            <v>21632.649405776403</v>
          </cell>
        </row>
        <row r="8">
          <cell r="AA8">
            <v>1.3738708033773379</v>
          </cell>
          <cell r="AD8">
            <v>800.06384184432397</v>
          </cell>
        </row>
        <row r="9">
          <cell r="AA9">
            <v>1.0377156809117787</v>
          </cell>
          <cell r="AD9">
            <v>2322.8139124600193</v>
          </cell>
        </row>
        <row r="10">
          <cell r="AA10">
            <v>1.1009272526526908</v>
          </cell>
          <cell r="AD10">
            <v>3754.367705752145</v>
          </cell>
        </row>
        <row r="11">
          <cell r="AA11">
            <v>2.06225808030932</v>
          </cell>
          <cell r="AD11">
            <v>477.20941221627254</v>
          </cell>
        </row>
        <row r="12">
          <cell r="AA12">
            <v>1.7864420853123377</v>
          </cell>
          <cell r="AD12">
            <v>49618.774945846417</v>
          </cell>
        </row>
        <row r="13">
          <cell r="AA13">
            <v>1.1836525790796191</v>
          </cell>
          <cell r="AD13">
            <v>43754.761404060715</v>
          </cell>
        </row>
        <row r="14">
          <cell r="AA14">
            <v>2.3182472820910771</v>
          </cell>
          <cell r="AD14">
            <v>5663.7661893323138</v>
          </cell>
        </row>
        <row r="15">
          <cell r="AA15">
            <v>0.93043207843804365</v>
          </cell>
          <cell r="AD15">
            <v>1329.681608465218</v>
          </cell>
        </row>
        <row r="16">
          <cell r="AA16">
            <v>1.0119219769774561</v>
          </cell>
          <cell r="AD16">
            <v>20840.307553945651</v>
          </cell>
        </row>
        <row r="17">
          <cell r="AA17">
            <v>1.0412680523183651</v>
          </cell>
          <cell r="AD17">
            <v>294.62614015113115</v>
          </cell>
        </row>
        <row r="18">
          <cell r="AA18">
            <v>1.1382381698611057</v>
          </cell>
          <cell r="AD18">
            <v>507.27146940890037</v>
          </cell>
        </row>
        <row r="19">
          <cell r="AA19">
            <v>0.42965173453181554</v>
          </cell>
          <cell r="AD19">
            <v>266.87118854701623</v>
          </cell>
        </row>
        <row r="20">
          <cell r="AA20">
            <v>1.4156980130988708</v>
          </cell>
          <cell r="AD20">
            <v>64.116185837131781</v>
          </cell>
        </row>
        <row r="21">
          <cell r="AA21">
            <v>1.1276877074676568</v>
          </cell>
          <cell r="AD21">
            <v>9791.1708139683487</v>
          </cell>
        </row>
        <row r="22">
          <cell r="AA22">
            <v>1.4694387916308296</v>
          </cell>
          <cell r="AD22">
            <v>6833.0831928963189</v>
          </cell>
        </row>
        <row r="23">
          <cell r="AA23">
            <v>2.2197409516984457</v>
          </cell>
          <cell r="AD23">
            <v>12345.769252538197</v>
          </cell>
        </row>
        <row r="24">
          <cell r="AA24">
            <v>1.3280088200826483</v>
          </cell>
          <cell r="AD24">
            <v>3021.757992391706</v>
          </cell>
        </row>
        <row r="25">
          <cell r="AA25">
            <v>1.4536628820211204</v>
          </cell>
          <cell r="AD25">
            <v>2754.85400094733</v>
          </cell>
        </row>
        <row r="26">
          <cell r="AA26">
            <v>1.130404682009956</v>
          </cell>
          <cell r="AD26">
            <v>1143.0048950890241</v>
          </cell>
        </row>
        <row r="27">
          <cell r="AA27">
            <v>0.9369347878518175</v>
          </cell>
          <cell r="AD27">
            <v>459.75562482795328</v>
          </cell>
        </row>
        <row r="28">
          <cell r="AA28">
            <v>0.92966227516852773</v>
          </cell>
          <cell r="AD28">
            <v>13153.345261454679</v>
          </cell>
        </row>
        <row r="29">
          <cell r="AA29">
            <v>1.3913001715621938</v>
          </cell>
          <cell r="AD29">
            <v>15080.074095125232</v>
          </cell>
        </row>
        <row r="30">
          <cell r="AA30">
            <v>2.0793543296782091</v>
          </cell>
          <cell r="AD30">
            <v>55760.114105506873</v>
          </cell>
        </row>
        <row r="31">
          <cell r="AA31">
            <v>3.5763026933629121</v>
          </cell>
          <cell r="AD31">
            <v>593577.17621688242</v>
          </cell>
        </row>
      </sheetData>
      <sheetData sheetId="3">
        <row r="4">
          <cell r="AF4">
            <v>8.9214049596245388</v>
          </cell>
          <cell r="AI4">
            <v>13.566399013324464</v>
          </cell>
        </row>
        <row r="5">
          <cell r="AF5">
            <v>3.4363728060811813</v>
          </cell>
          <cell r="AI5">
            <v>161.26304294612754</v>
          </cell>
        </row>
        <row r="6">
          <cell r="AF6">
            <v>3.4716710588415549</v>
          </cell>
          <cell r="AI6">
            <v>23.908846587281737</v>
          </cell>
        </row>
        <row r="7">
          <cell r="AF7">
            <v>10.462870857873275</v>
          </cell>
          <cell r="AI7">
            <v>2263.3961704628755</v>
          </cell>
        </row>
        <row r="8">
          <cell r="AF8">
            <v>10.580392966059845</v>
          </cell>
          <cell r="AI8">
            <v>84.649898446485025</v>
          </cell>
        </row>
        <row r="9">
          <cell r="AF9">
            <v>11.758171427057931</v>
          </cell>
          <cell r="AI9">
            <v>273.03346965224785</v>
          </cell>
        </row>
        <row r="10">
          <cell r="AF10">
            <v>11.495917521578574</v>
          </cell>
          <cell r="AI10">
            <v>431.59901491004842</v>
          </cell>
        </row>
        <row r="11">
          <cell r="AF11">
            <v>12.816958064562474</v>
          </cell>
          <cell r="AI11">
            <v>61.163730243904723</v>
          </cell>
        </row>
        <row r="12">
          <cell r="AF12">
            <v>25.037544180707627</v>
          </cell>
          <cell r="AI12">
            <v>12423.322698992184</v>
          </cell>
        </row>
        <row r="13">
          <cell r="AF13">
            <v>11.933515411860947</v>
          </cell>
          <cell r="AI13">
            <v>5221.4811955765708</v>
          </cell>
        </row>
        <row r="14">
          <cell r="AF14">
            <v>10.264513450562605</v>
          </cell>
          <cell r="AI14">
            <v>581.35804231243253</v>
          </cell>
        </row>
        <row r="15">
          <cell r="AF15">
            <v>9.7522513550186414</v>
          </cell>
          <cell r="AI15">
            <v>129.67389267898292</v>
          </cell>
        </row>
        <row r="16">
          <cell r="AF16">
            <v>9.724889101723484</v>
          </cell>
          <cell r="AI16">
            <v>2026.6967980793167</v>
          </cell>
        </row>
        <row r="17">
          <cell r="AF17">
            <v>13.60256011098018</v>
          </cell>
          <cell r="AI17">
            <v>40.07669781671833</v>
          </cell>
        </row>
        <row r="18">
          <cell r="AF18">
            <v>21.549504600974323</v>
          </cell>
          <cell r="AI18">
            <v>109.31448863970107</v>
          </cell>
        </row>
        <row r="19">
          <cell r="AF19">
            <v>33.334256178503296</v>
          </cell>
          <cell r="AI19">
            <v>88.959525656878938</v>
          </cell>
        </row>
        <row r="20">
          <cell r="AF20">
            <v>5.4315127274329802</v>
          </cell>
          <cell r="AI20">
            <v>3.4824787940883941</v>
          </cell>
        </row>
        <row r="21">
          <cell r="AF21">
            <v>11.159180142180439</v>
          </cell>
          <cell r="AI21">
            <v>1092.6143891593229</v>
          </cell>
        </row>
        <row r="22">
          <cell r="AF22">
            <v>22.486687105717756</v>
          </cell>
          <cell r="AI22">
            <v>1536.5340372599835</v>
          </cell>
        </row>
        <row r="23">
          <cell r="AF23">
            <v>33.200061674910344</v>
          </cell>
          <cell r="AI23">
            <v>4098.8030060847996</v>
          </cell>
        </row>
        <row r="24">
          <cell r="AF24">
            <v>8.6985171524282201</v>
          </cell>
          <cell r="AI24">
            <v>262.84813727306317</v>
          </cell>
        </row>
        <row r="25">
          <cell r="AF25">
            <v>19.649366659556414</v>
          </cell>
          <cell r="AI25">
            <v>541.31136358160063</v>
          </cell>
        </row>
        <row r="26">
          <cell r="AF26">
            <v>18.279262144385669</v>
          </cell>
          <cell r="AI26">
            <v>208.93286109648312</v>
          </cell>
        </row>
        <row r="27">
          <cell r="AF27">
            <v>1.8548176878675675</v>
          </cell>
          <cell r="AI27">
            <v>8.5276286502749308</v>
          </cell>
        </row>
        <row r="28">
          <cell r="AF28">
            <v>14.820081581550051</v>
          </cell>
          <cell r="AI28">
            <v>1949.3364984505308</v>
          </cell>
        </row>
        <row r="29">
          <cell r="AF29">
            <v>25.134287662670253</v>
          </cell>
          <cell r="AI29">
            <v>3790.2692028125934</v>
          </cell>
        </row>
        <row r="30">
          <cell r="AF30">
            <v>21.751933340454112</v>
          </cell>
          <cell r="AI30">
            <v>12128.902850791006</v>
          </cell>
        </row>
        <row r="31">
          <cell r="AF31">
            <v>25.405223835210126</v>
          </cell>
          <cell r="AI31">
            <v>150799.61025261867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Figure1"/>
      <sheetName val="Figure2.1"/>
      <sheetName val="Figure2.2"/>
      <sheetName val="Figure2.3"/>
      <sheetName val="Figure2.4"/>
      <sheetName val="Figure2.5"/>
      <sheetName val="Figure3.1"/>
      <sheetName val="Figure3.1old"/>
      <sheetName val="Figure3.2"/>
      <sheetName val="Figure3.2 old"/>
      <sheetName val="Figure4.1NEW"/>
      <sheetName val="Figure4.1"/>
      <sheetName val="Figure4.2"/>
      <sheetName val="Figure4.3"/>
      <sheetName val="Figure5.1"/>
      <sheetName val="Figure5.2"/>
      <sheetName val="Figure5.3"/>
      <sheetName val="Figure6.1"/>
      <sheetName val="Figure6.2"/>
      <sheetName val="Figure6.3"/>
      <sheetName val="Figure6.4"/>
      <sheetName val="Figure7"/>
      <sheetName val="Metrics_2016"/>
      <sheetName val="Metrics_2017"/>
      <sheetName val="Metrics_abs"/>
      <sheetName val="Country_sheet"/>
      <sheetName val="Country_sheet (2)"/>
      <sheetName val="Metrics_2016 DMM(DM)"/>
      <sheetName val="Metrics_2016 (2)"/>
      <sheetName val="Metrics_2017 (2)"/>
      <sheetName val="Metrics_abs (2)"/>
    </sheetNames>
    <sheetDataSet>
      <sheetData sheetId="0"/>
      <sheetData sheetId="1"/>
      <sheetData sheetId="2">
        <row r="4">
          <cell r="AA4">
            <v>1.1015320782700704</v>
          </cell>
          <cell r="AD4">
            <v>148.37427258477666</v>
          </cell>
        </row>
        <row r="5">
          <cell r="AA5">
            <v>0.92292423536989066</v>
          </cell>
          <cell r="AD5">
            <v>4753.9586055685068</v>
          </cell>
        </row>
        <row r="6">
          <cell r="AA6">
            <v>1.2597083355116931</v>
          </cell>
          <cell r="AD6">
            <v>715.41909332177443</v>
          </cell>
        </row>
        <row r="7">
          <cell r="AA7">
            <v>1.1532413763796321</v>
          </cell>
          <cell r="AD7">
            <v>21080.513850905125</v>
          </cell>
        </row>
        <row r="8">
          <cell r="AA8">
            <v>1.2138559330804117</v>
          </cell>
          <cell r="AD8">
            <v>741.60813039505854</v>
          </cell>
        </row>
        <row r="9">
          <cell r="AA9">
            <v>0.955766134395444</v>
          </cell>
          <cell r="AD9">
            <v>2209.9010612524871</v>
          </cell>
        </row>
        <row r="10">
          <cell r="AA10">
            <v>1.1708728664271346</v>
          </cell>
          <cell r="AD10">
            <v>4069.0729280437276</v>
          </cell>
        </row>
        <row r="11">
          <cell r="AA11">
            <v>2.1312935444932757</v>
          </cell>
          <cell r="AD11">
            <v>507.83610423973698</v>
          </cell>
        </row>
        <row r="12">
          <cell r="AA12">
            <v>1.7939930764646959</v>
          </cell>
          <cell r="AD12">
            <v>50470.759285348118</v>
          </cell>
        </row>
        <row r="13">
          <cell r="AA13">
            <v>1.1978696642428948</v>
          </cell>
          <cell r="AD13">
            <v>45220.620803755104</v>
          </cell>
        </row>
        <row r="14">
          <cell r="AA14">
            <v>2.4088465577547651</v>
          </cell>
          <cell r="AD14">
            <v>5904.2172292348314</v>
          </cell>
        </row>
        <row r="15">
          <cell r="AA15">
            <v>1.0242659524250486</v>
          </cell>
          <cell r="AD15">
            <v>1507.5524919058016</v>
          </cell>
        </row>
        <row r="16">
          <cell r="AA16">
            <v>1.121937790414661</v>
          </cell>
          <cell r="AD16">
            <v>23352.28705217857</v>
          </cell>
        </row>
        <row r="17">
          <cell r="AA17">
            <v>1.4610149871114526</v>
          </cell>
          <cell r="AD17">
            <v>421.81417351544803</v>
          </cell>
        </row>
        <row r="18">
          <cell r="AA18">
            <v>1.4860019189341314</v>
          </cell>
          <cell r="AD18">
            <v>679.62504376316724</v>
          </cell>
        </row>
        <row r="19">
          <cell r="AA19">
            <v>0.40254378172127964</v>
          </cell>
          <cell r="AD19">
            <v>254.2490360571129</v>
          </cell>
        </row>
        <row r="20">
          <cell r="AA20">
            <v>1.4230503799492797</v>
          </cell>
          <cell r="AD20">
            <v>66.349900656709394</v>
          </cell>
        </row>
        <row r="21">
          <cell r="AA21">
            <v>1.1489818871208946</v>
          </cell>
          <cell r="AD21">
            <v>10225.269625783401</v>
          </cell>
        </row>
        <row r="22">
          <cell r="AA22">
            <v>1.5400381742650515</v>
          </cell>
          <cell r="AD22">
            <v>7280.9753663301672</v>
          </cell>
        </row>
        <row r="23">
          <cell r="AA23">
            <v>1.9952872875635432</v>
          </cell>
          <cell r="AD23">
            <v>11427.363459773444</v>
          </cell>
        </row>
        <row r="24">
          <cell r="AA24">
            <v>1.2743233852601044</v>
          </cell>
          <cell r="AD24">
            <v>2953.1632286442605</v>
          </cell>
        </row>
        <row r="25">
          <cell r="AA25">
            <v>1.4085977340477172</v>
          </cell>
          <cell r="AD25">
            <v>2820.1664657704882</v>
          </cell>
        </row>
        <row r="26">
          <cell r="AA26">
            <v>1.1177703480073915</v>
          </cell>
          <cell r="AD26">
            <v>1170.0641469338777</v>
          </cell>
        </row>
        <row r="27">
          <cell r="AA27">
            <v>1.0049095139576953</v>
          </cell>
          <cell r="AD27">
            <v>507.5939776141181</v>
          </cell>
        </row>
        <row r="28">
          <cell r="AA28">
            <v>0.80588937901981372</v>
          </cell>
          <cell r="AD28">
            <v>11802.242217584788</v>
          </cell>
        </row>
        <row r="29">
          <cell r="AA29">
            <v>1.4645406513718251</v>
          </cell>
          <cell r="AD29">
            <v>16377.998075254593</v>
          </cell>
        </row>
        <row r="30">
          <cell r="AA30">
            <v>2.1488812347536546</v>
          </cell>
          <cell r="AD30">
            <v>59243.465475304045</v>
          </cell>
        </row>
        <row r="31">
          <cell r="AA31">
            <v>3.5640276488586635</v>
          </cell>
          <cell r="AD31">
            <v>603045.59815598221</v>
          </cell>
        </row>
      </sheetData>
      <sheetData sheetId="3">
        <row r="4">
          <cell r="AF4">
            <v>8.0093718521857014</v>
          </cell>
          <cell r="AI4">
            <v>11.883847224290388</v>
          </cell>
        </row>
        <row r="5">
          <cell r="AF5">
            <v>4.6575374775313181</v>
          </cell>
          <cell r="AI5">
            <v>221.41740372067849</v>
          </cell>
        </row>
        <row r="6">
          <cell r="AF6">
            <v>9.1503310666961433</v>
          </cell>
          <cell r="AI6">
            <v>65.463215553298213</v>
          </cell>
        </row>
        <row r="7">
          <cell r="AF7">
            <v>10.610178998992197</v>
          </cell>
          <cell r="AI7">
            <v>2236.6802534883768</v>
          </cell>
        </row>
        <row r="8">
          <cell r="AF8">
            <v>10.088442397174898</v>
          </cell>
          <cell r="AI8">
            <v>74.816709047671196</v>
          </cell>
        </row>
        <row r="9">
          <cell r="AF9">
            <v>6.6971574147648365</v>
          </cell>
          <cell r="AI9">
            <v>147.95346037101797</v>
          </cell>
        </row>
        <row r="10">
          <cell r="AF10">
            <v>13.681345087913305</v>
          </cell>
          <cell r="AI10">
            <v>556.70390916452061</v>
          </cell>
        </row>
        <row r="11">
          <cell r="AF11">
            <v>17.856539033093373</v>
          </cell>
          <cell r="AI11">
            <v>90.681952177709377</v>
          </cell>
        </row>
        <row r="12">
          <cell r="AF12">
            <v>24.441310667949125</v>
          </cell>
          <cell r="AI12">
            <v>12335.715073404712</v>
          </cell>
        </row>
        <row r="13">
          <cell r="AF13">
            <v>12.209594798882591</v>
          </cell>
          <cell r="AI13">
            <v>5521.254565677702</v>
          </cell>
        </row>
        <row r="14">
          <cell r="AF14">
            <v>13.448557977555229</v>
          </cell>
          <cell r="AI14">
            <v>794.03207719445118</v>
          </cell>
        </row>
        <row r="15">
          <cell r="AF15">
            <v>13.374801630122404</v>
          </cell>
          <cell r="AI15">
            <v>201.63215526236806</v>
          </cell>
        </row>
        <row r="16">
          <cell r="AF16">
            <v>19.093687642640688</v>
          </cell>
          <cell r="AI16">
            <v>4458.8127471558009</v>
          </cell>
        </row>
        <row r="17">
          <cell r="AF17">
            <v>19.049502014185801</v>
          </cell>
          <cell r="AI17">
            <v>80.353499479946464</v>
          </cell>
        </row>
        <row r="18">
          <cell r="AF18">
            <v>30.059588035056699</v>
          </cell>
          <cell r="AI18">
            <v>204.29248833828191</v>
          </cell>
        </row>
        <row r="19">
          <cell r="AF19">
            <v>30.068267782424034</v>
          </cell>
          <cell r="AI19">
            <v>76.448280995884559</v>
          </cell>
        </row>
        <row r="20">
          <cell r="AF20">
            <v>4.4622087471706129</v>
          </cell>
          <cell r="AI20">
            <v>2.9606710708426993</v>
          </cell>
        </row>
        <row r="21">
          <cell r="AF21">
            <v>14.137709955963913</v>
          </cell>
          <cell r="AI21">
            <v>1445.6189619085337</v>
          </cell>
        </row>
        <row r="22">
          <cell r="AF22">
            <v>24.049829862892363</v>
          </cell>
          <cell r="AI22">
            <v>1751.0621879615089</v>
          </cell>
        </row>
        <row r="23">
          <cell r="AF23">
            <v>21.616932158794096</v>
          </cell>
          <cell r="AI23">
            <v>2470.2454066380519</v>
          </cell>
        </row>
        <row r="24">
          <cell r="AF24">
            <v>9.9472497702242642</v>
          </cell>
          <cell r="AI24">
            <v>293.75852247566365</v>
          </cell>
        </row>
        <row r="25">
          <cell r="AF25">
            <v>20.429569908594654</v>
          </cell>
          <cell r="AI25">
            <v>576.14787966332494</v>
          </cell>
        </row>
        <row r="26">
          <cell r="AF26">
            <v>15.319957031336747</v>
          </cell>
          <cell r="AI26">
            <v>179.2533245493469</v>
          </cell>
        </row>
        <row r="27">
          <cell r="AF27">
            <v>1.024137388884331</v>
          </cell>
          <cell r="AI27">
            <v>5.1984597084713444</v>
          </cell>
        </row>
        <row r="28">
          <cell r="AF28">
            <v>6.65194890199189</v>
          </cell>
          <cell r="AI28">
            <v>785.07912160305466</v>
          </cell>
        </row>
        <row r="29">
          <cell r="AF29">
            <v>25.553046730459346</v>
          </cell>
          <cell r="AI29">
            <v>4185.0775016835387</v>
          </cell>
        </row>
        <row r="30">
          <cell r="AF30">
            <v>21.560435616738218</v>
          </cell>
          <cell r="AI30">
            <v>12773.149230927462</v>
          </cell>
        </row>
        <row r="31">
          <cell r="AF31">
            <v>25.050986345719434</v>
          </cell>
          <cell r="AI31">
            <v>151068.64018531493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Data_eco"/>
      <sheetName val="Data"/>
      <sheetName val="Figure1"/>
      <sheetName val="Figure2.1"/>
      <sheetName val="Figure2.2"/>
      <sheetName val="Figure2.3"/>
      <sheetName val="Figure2.4"/>
      <sheetName val="Figure2.5 (2018)"/>
      <sheetName val="Figure2.5"/>
      <sheetName val="Metric_3_1_Graph"/>
      <sheetName val="Metric_3_2_Graph_AUTOM"/>
      <sheetName val="Figure3.1"/>
      <sheetName val="Figure3.2"/>
      <sheetName val="Figure4.1old"/>
      <sheetName val="Figure4.1"/>
      <sheetName val="Figure4.2"/>
      <sheetName val="Figure4.3"/>
      <sheetName val="Figure5.1"/>
      <sheetName val="Figure5.2"/>
      <sheetName val="Figure5.3"/>
      <sheetName val="Figure6.1 (2018)"/>
      <sheetName val="Figure6.2 (2018)"/>
      <sheetName val="Figure6.3 (2018)"/>
      <sheetName val="Figure6.4 (2018)"/>
      <sheetName val="Figure6.1"/>
      <sheetName val="Figure6.2"/>
      <sheetName val="Figure6.3"/>
      <sheetName val="Figure6.4"/>
      <sheetName val="Figure7"/>
      <sheetName val="Metrics_2018"/>
      <sheetName val="Metrics_2019"/>
      <sheetName val="Metrics_abs"/>
      <sheetName val="Country_sheet"/>
      <sheetName val="Country_sheet (links)"/>
      <sheetName val="Metrics_2018 DMM"/>
      <sheetName val="Metrics_2019 DMM"/>
      <sheetName val="Figure6.1_without_OA (2018)"/>
      <sheetName val="Figure6.2_without_OA (2018)"/>
      <sheetName val="Figure6.3_without_OA (2018)"/>
      <sheetName val="Figure6.1_without_OA"/>
      <sheetName val="Figure6.2_without_OA"/>
      <sheetName val="Figure6.3_without_OA"/>
      <sheetName val="Metrics_2018_meeting guideline"/>
      <sheetName val="Metrics_2019_meeting guideline"/>
      <sheetName val="Country_sheet_old"/>
    </sheetNames>
    <sheetDataSet>
      <sheetData sheetId="0"/>
      <sheetData sheetId="1"/>
      <sheetData sheetId="2"/>
      <sheetData sheetId="3"/>
      <sheetData sheetId="4">
        <row r="4">
          <cell r="AA4">
            <v>1.1091293622976246</v>
          </cell>
          <cell r="AB4">
            <v>1.1612508291481096</v>
          </cell>
          <cell r="AC4">
            <v>1.2873813014776128</v>
          </cell>
          <cell r="AD4">
            <v>135.44275038951915</v>
          </cell>
          <cell r="AE4">
            <v>147.58098735602374</v>
          </cell>
          <cell r="AF4">
            <v>167.23317664863069</v>
          </cell>
        </row>
        <row r="5">
          <cell r="AA5">
            <v>0.88177809430403509</v>
          </cell>
          <cell r="AB5">
            <v>0.89236468497627852</v>
          </cell>
          <cell r="AC5">
            <v>0.89892133728610446</v>
          </cell>
          <cell r="AD5">
            <v>4215.8023966548017</v>
          </cell>
          <cell r="AE5">
            <v>4329.8819194830858</v>
          </cell>
          <cell r="AF5">
            <v>4422.9538871239956</v>
          </cell>
        </row>
        <row r="6">
          <cell r="AA6">
            <v>1.2264179267319528</v>
          </cell>
          <cell r="AB6">
            <v>1.4521018154032821</v>
          </cell>
          <cell r="AC6">
            <v>3.1775997590183773</v>
          </cell>
          <cell r="AD6">
            <v>667.21542088881279</v>
          </cell>
          <cell r="AE6">
            <v>814.36049112739647</v>
          </cell>
          <cell r="AF6">
            <v>1842.1289956407691</v>
          </cell>
        </row>
        <row r="7">
          <cell r="AA7">
            <v>1.4366838328165947</v>
          </cell>
          <cell r="AB7">
            <v>1.3051633241093397</v>
          </cell>
          <cell r="AC7">
            <v>1.2853182881311418</v>
          </cell>
          <cell r="AD7">
            <v>23302.174165852608</v>
          </cell>
          <cell r="AE7">
            <v>21595.255240148828</v>
          </cell>
          <cell r="AF7">
            <v>21619.087460930677</v>
          </cell>
        </row>
        <row r="8">
          <cell r="AA8">
            <v>1.6703210161776139</v>
          </cell>
          <cell r="AB8">
            <v>1.5845749619234335</v>
          </cell>
          <cell r="AC8">
            <v>1.6581754129694866</v>
          </cell>
          <cell r="AD8">
            <v>883.01635536940421</v>
          </cell>
          <cell r="AE8">
            <v>860.26087042696815</v>
          </cell>
          <cell r="AF8">
            <v>926.64859030928028</v>
          </cell>
        </row>
        <row r="9">
          <cell r="AA9">
            <v>1.044833792334503</v>
          </cell>
          <cell r="AB9">
            <v>1.1211523816599283</v>
          </cell>
          <cell r="AC9">
            <v>1.1801459261524054</v>
          </cell>
          <cell r="AD9">
            <v>2089.8803587238758</v>
          </cell>
          <cell r="AE9">
            <v>2305.9168905531706</v>
          </cell>
          <cell r="AF9">
            <v>2487.8210981087564</v>
          </cell>
        </row>
        <row r="10">
          <cell r="AA10">
            <v>1.1475303282456786</v>
          </cell>
          <cell r="AB10">
            <v>1.2817578714665614</v>
          </cell>
          <cell r="AC10">
            <v>1.3090458722654483</v>
          </cell>
          <cell r="AD10">
            <v>3659.1772241033223</v>
          </cell>
          <cell r="AE10">
            <v>4184.8527405290642</v>
          </cell>
          <cell r="AF10">
            <v>4375.1204937553093</v>
          </cell>
        </row>
        <row r="11">
          <cell r="AA11">
            <v>2.0167651354072591</v>
          </cell>
          <cell r="AB11">
            <v>2.0013128366059725</v>
          </cell>
          <cell r="AC11">
            <v>2.030177972546324</v>
          </cell>
          <cell r="AD11">
            <v>503.92321635235191</v>
          </cell>
          <cell r="AE11">
            <v>523.79231163649661</v>
          </cell>
          <cell r="AF11">
            <v>554.57203184700052</v>
          </cell>
        </row>
        <row r="12">
          <cell r="AA12">
            <v>1.777272151818883</v>
          </cell>
          <cell r="AB12">
            <v>1.8095236210205994</v>
          </cell>
          <cell r="AC12">
            <v>1.8268188601316371</v>
          </cell>
          <cell r="AD12">
            <v>44857.034417459116</v>
          </cell>
          <cell r="AE12">
            <v>46496.326342792614</v>
          </cell>
          <cell r="AF12">
            <v>47639.123404439844</v>
          </cell>
        </row>
        <row r="13">
          <cell r="AA13">
            <v>1.239402711235426</v>
          </cell>
          <cell r="AB13">
            <v>1.2579344683238989</v>
          </cell>
          <cell r="AC13">
            <v>1.3640039428084363</v>
          </cell>
          <cell r="AD13">
            <v>43694.906391516663</v>
          </cell>
          <cell r="AE13">
            <v>45033.332523896584</v>
          </cell>
          <cell r="AF13">
            <v>49122.893366032506</v>
          </cell>
        </row>
        <row r="14">
          <cell r="AA14">
            <v>2.3350645941350896</v>
          </cell>
          <cell r="AB14">
            <v>2.4688947982173484</v>
          </cell>
          <cell r="AC14">
            <v>2.3067303587260373</v>
          </cell>
          <cell r="AD14">
            <v>4652.6017875889293</v>
          </cell>
          <cell r="AE14">
            <v>5014.4150490589764</v>
          </cell>
          <cell r="AF14">
            <v>4773.707488325359</v>
          </cell>
        </row>
        <row r="15">
          <cell r="AA15">
            <v>1.2070615511625387</v>
          </cell>
          <cell r="AB15">
            <v>1.0231630424451097</v>
          </cell>
          <cell r="AC15">
            <v>1.273882869824968</v>
          </cell>
          <cell r="AD15">
            <v>1603.689574180848</v>
          </cell>
          <cell r="AE15">
            <v>1429.1044425081436</v>
          </cell>
          <cell r="AF15">
            <v>1866.9441149806294</v>
          </cell>
        </row>
        <row r="16">
          <cell r="AA16">
            <v>1.20190907908779</v>
          </cell>
          <cell r="AB16">
            <v>1.2289915548206156</v>
          </cell>
          <cell r="AC16">
            <v>1.1772991340300138</v>
          </cell>
          <cell r="AD16">
            <v>22757.132642365563</v>
          </cell>
          <cell r="AE16">
            <v>23427.212449597515</v>
          </cell>
          <cell r="AF16">
            <v>22508.794898896253</v>
          </cell>
        </row>
        <row r="17">
          <cell r="AA17">
            <v>1.6034393527267674</v>
          </cell>
          <cell r="AB17">
            <v>2.0669843285649629</v>
          </cell>
          <cell r="AC17">
            <v>2.0288497010787503</v>
          </cell>
          <cell r="AD17">
            <v>459.00436665186675</v>
          </cell>
          <cell r="AE17">
            <v>617.05315934583052</v>
          </cell>
          <cell r="AF17">
            <v>618.97811806852349</v>
          </cell>
        </row>
        <row r="18">
          <cell r="AA18">
            <v>1.7124103193897999</v>
          </cell>
          <cell r="AB18">
            <v>1.9762715438984144</v>
          </cell>
          <cell r="AC18">
            <v>2.0165929893566306</v>
          </cell>
          <cell r="AD18">
            <v>758.10585490595338</v>
          </cell>
          <cell r="AE18">
            <v>906.80930443051454</v>
          </cell>
          <cell r="AF18">
            <v>961.67922764330615</v>
          </cell>
        </row>
        <row r="19">
          <cell r="AA19">
            <v>0.50780237082319213</v>
          </cell>
          <cell r="AB19">
            <v>0.50152455962553277</v>
          </cell>
          <cell r="AC19">
            <v>0.53629149533068687</v>
          </cell>
          <cell r="AD19">
            <v>312.17353163621738</v>
          </cell>
          <cell r="AE19">
            <v>317.94294939082488</v>
          </cell>
          <cell r="AF19">
            <v>347.80849965526141</v>
          </cell>
        </row>
        <row r="20">
          <cell r="AA20">
            <v>1.3485179421691571</v>
          </cell>
          <cell r="AB20">
            <v>1.380853632645884</v>
          </cell>
          <cell r="AC20">
            <v>1.4053060179111263</v>
          </cell>
          <cell r="AD20">
            <v>58.94628274012063</v>
          </cell>
          <cell r="AE20">
            <v>63.424699050607892</v>
          </cell>
          <cell r="AF20">
            <v>66.88498910183479</v>
          </cell>
        </row>
        <row r="21">
          <cell r="AA21">
            <v>1.148430627942046</v>
          </cell>
          <cell r="AB21">
            <v>1.2141030562578643</v>
          </cell>
          <cell r="AC21">
            <v>1.3639904862845829</v>
          </cell>
          <cell r="AD21">
            <v>9252.8029894970296</v>
          </cell>
          <cell r="AE21">
            <v>10031.095980034161</v>
          </cell>
          <cell r="AF21">
            <v>11468.083735225036</v>
          </cell>
        </row>
        <row r="22">
          <cell r="AA22">
            <v>1.7195070084263386</v>
          </cell>
          <cell r="AB22">
            <v>1.737497213804821</v>
          </cell>
          <cell r="AC22">
            <v>1.863077611569824</v>
          </cell>
          <cell r="AD22">
            <v>6860.7503620004918</v>
          </cell>
          <cell r="AE22">
            <v>7021.9254731640167</v>
          </cell>
          <cell r="AF22">
            <v>7616.3923771931959</v>
          </cell>
        </row>
        <row r="23">
          <cell r="AA23">
            <v>1.8879647070841634</v>
          </cell>
          <cell r="AB23">
            <v>2.0245438899608446</v>
          </cell>
          <cell r="AC23">
            <v>2.0211199506856206</v>
          </cell>
          <cell r="AD23">
            <v>9751.6690800406759</v>
          </cell>
          <cell r="AE23">
            <v>11016.478964731517</v>
          </cell>
          <cell r="AF23">
            <v>11453.928376799824</v>
          </cell>
        </row>
        <row r="24">
          <cell r="AA24">
            <v>1.2371815900517287</v>
          </cell>
          <cell r="AB24">
            <v>1.3458571902834904</v>
          </cell>
          <cell r="AC24">
            <v>1.3876946792663172</v>
          </cell>
          <cell r="AD24">
            <v>2604.9283201313037</v>
          </cell>
          <cell r="AE24">
            <v>2908.4814340593439</v>
          </cell>
          <cell r="AF24">
            <v>3063.803047919499</v>
          </cell>
        </row>
        <row r="25">
          <cell r="AA25">
            <v>1.721025758017289</v>
          </cell>
          <cell r="AB25">
            <v>1.8041881479929065</v>
          </cell>
          <cell r="AC25">
            <v>1.8425286586280656</v>
          </cell>
          <cell r="AD25">
            <v>3436.7778760672395</v>
          </cell>
          <cell r="AE25">
            <v>3762.7011182330943</v>
          </cell>
          <cell r="AF25">
            <v>3999.4244144089721</v>
          </cell>
        </row>
        <row r="26">
          <cell r="AA26">
            <v>1.10584043083205</v>
          </cell>
          <cell r="AB26">
            <v>1.2258280946924625</v>
          </cell>
          <cell r="AC26">
            <v>1.7091701347095787</v>
          </cell>
          <cell r="AD26">
            <v>1029.8112335094522</v>
          </cell>
          <cell r="AE26">
            <v>1186.0327211335714</v>
          </cell>
          <cell r="AF26">
            <v>1693.3482472372511</v>
          </cell>
        </row>
        <row r="27">
          <cell r="AA27">
            <v>0.98219092153845111</v>
          </cell>
          <cell r="AB27">
            <v>1.0111532770312672</v>
          </cell>
          <cell r="AC27">
            <v>1.0657900881285702</v>
          </cell>
          <cell r="AD27">
            <v>457.71850755896679</v>
          </cell>
          <cell r="AE27">
            <v>490.62116203815043</v>
          </cell>
          <cell r="AF27">
            <v>529.7649418489251</v>
          </cell>
        </row>
        <row r="28">
          <cell r="AA28">
            <v>0.90612439516024945</v>
          </cell>
          <cell r="AB28">
            <v>0.92931833740505909</v>
          </cell>
          <cell r="AC28">
            <v>0.90587803563871783</v>
          </cell>
          <cell r="AD28">
            <v>11484.822923865579</v>
          </cell>
          <cell r="AE28">
            <v>12055.687455703697</v>
          </cell>
          <cell r="AF28">
            <v>11984.191824293699</v>
          </cell>
        </row>
        <row r="29">
          <cell r="AA29">
            <v>1.5213202270739226</v>
          </cell>
          <cell r="AB29">
            <v>1.8338463173277602</v>
          </cell>
          <cell r="AC29">
            <v>1.8539475227036117</v>
          </cell>
          <cell r="AD29">
            <v>14504.9936055773</v>
          </cell>
          <cell r="AE29">
            <v>17979.021815020827</v>
          </cell>
          <cell r="AF29">
            <v>18335.577078104139</v>
          </cell>
        </row>
        <row r="30">
          <cell r="AA30">
            <v>2.0880488736162706</v>
          </cell>
          <cell r="AB30">
            <v>2.1080031872206555</v>
          </cell>
          <cell r="AC30">
            <v>2.099832901446554</v>
          </cell>
          <cell r="AD30">
            <v>63502.643434742575</v>
          </cell>
          <cell r="AE30">
            <v>64969.032346875429</v>
          </cell>
          <cell r="AF30">
            <v>65628.857175281519</v>
          </cell>
        </row>
        <row r="31">
          <cell r="AA31">
            <v>3.3030256970087062</v>
          </cell>
          <cell r="AB31">
            <v>3.2805566337953329</v>
          </cell>
          <cell r="AC31">
            <v>3.5126028322721776</v>
          </cell>
          <cell r="AD31">
            <v>626327.57159718173</v>
          </cell>
          <cell r="AE31">
            <v>640276.86753082625</v>
          </cell>
          <cell r="AF31">
            <v>701562.65452461073</v>
          </cell>
        </row>
      </sheetData>
      <sheetData sheetId="5">
        <row r="4">
          <cell r="AF4">
            <v>6.9582750608637571</v>
          </cell>
          <cell r="AG4">
            <v>9.4159998071046349</v>
          </cell>
          <cell r="AH4">
            <v>14.606378619804048</v>
          </cell>
          <cell r="AI4">
            <v>9.4244791221018591</v>
          </cell>
          <cell r="AJ4">
            <v>13.896225484766314</v>
          </cell>
          <cell r="AK4">
            <v>24.426710959224728</v>
          </cell>
        </row>
        <row r="5">
          <cell r="AF5">
            <v>6.5154042874636913</v>
          </cell>
          <cell r="AG5">
            <v>10.154148463285773</v>
          </cell>
          <cell r="AH5">
            <v>11.063242738304336</v>
          </cell>
          <cell r="AI5">
            <v>274.67657010264406</v>
          </cell>
          <cell r="AJ5">
            <v>439.66263838928035</v>
          </cell>
          <cell r="AK5">
            <v>489.32212473579472</v>
          </cell>
        </row>
        <row r="6">
          <cell r="AF6">
            <v>8.0958278612053469</v>
          </cell>
          <cell r="AG6">
            <v>9.6465742161149866</v>
          </cell>
          <cell r="AH6">
            <v>59.741024667962193</v>
          </cell>
          <cell r="AI6">
            <v>54.016611938575032</v>
          </cell>
          <cell r="AJ6">
            <v>78.557889163322798</v>
          </cell>
          <cell r="AK6">
            <v>1100.5067377014361</v>
          </cell>
        </row>
        <row r="7">
          <cell r="AF7">
            <v>10.695079953652401</v>
          </cell>
          <cell r="AG7">
            <v>11.942026775724848</v>
          </cell>
          <cell r="AH7">
            <v>14.804538709099052</v>
          </cell>
          <cell r="AI7">
            <v>2492.1861579772708</v>
          </cell>
          <cell r="AJ7">
            <v>2578.9111630646962</v>
          </cell>
          <cell r="AK7">
            <v>3200.6061717074622</v>
          </cell>
        </row>
        <row r="8">
          <cell r="AF8">
            <v>5.6878529050713293</v>
          </cell>
          <cell r="AG8">
            <v>3.3718110536887544</v>
          </cell>
          <cell r="AH8">
            <v>6.5522800198340851</v>
          </cell>
          <cell r="AI8">
            <v>50.224671421133628</v>
          </cell>
          <cell r="AJ8">
            <v>29.006371119615611</v>
          </cell>
          <cell r="AK8">
            <v>60.716610436909185</v>
          </cell>
        </row>
        <row r="9">
          <cell r="AF9">
            <v>11.54626117107451</v>
          </cell>
          <cell r="AG9">
            <v>11.164413647415154</v>
          </cell>
          <cell r="AH9">
            <v>14.418325945273786</v>
          </cell>
          <cell r="AI9">
            <v>241.30304438124759</v>
          </cell>
          <cell r="AJ9">
            <v>257.44210002696929</v>
          </cell>
          <cell r="AK9">
            <v>358.70215486060994</v>
          </cell>
        </row>
        <row r="10">
          <cell r="AF10">
            <v>10.388544610912808</v>
          </cell>
          <cell r="AG10">
            <v>11.656869841096379</v>
          </cell>
          <cell r="AH10">
            <v>18.058329326743443</v>
          </cell>
          <cell r="AI10">
            <v>380.13525831833459</v>
          </cell>
          <cell r="AJ10">
            <v>487.82283700502768</v>
          </cell>
          <cell r="AK10">
            <v>790.07366720417758</v>
          </cell>
        </row>
        <row r="11">
          <cell r="AF11">
            <v>19.221296264287041</v>
          </cell>
          <cell r="AG11">
            <v>16.510603260795673</v>
          </cell>
          <cell r="AH11">
            <v>15.499408432456622</v>
          </cell>
          <cell r="AI11">
            <v>96.860574359609743</v>
          </cell>
          <cell r="AJ11">
            <v>86.481270484852459</v>
          </cell>
          <cell r="AK11">
            <v>85.955384268140008</v>
          </cell>
        </row>
        <row r="12">
          <cell r="AF12">
            <v>24.167799209048066</v>
          </cell>
          <cell r="AG12">
            <v>23.66289836682682</v>
          </cell>
          <cell r="AH12">
            <v>24.462220497923649</v>
          </cell>
          <cell r="AI12">
            <v>10840.958009145104</v>
          </cell>
          <cell r="AJ12">
            <v>11002.378446803141</v>
          </cell>
          <cell r="AK12">
            <v>11653.58741047203</v>
          </cell>
        </row>
        <row r="13">
          <cell r="AF13">
            <v>11.774742273608874</v>
          </cell>
          <cell r="AG13">
            <v>12.364331694783981</v>
          </cell>
          <cell r="AH13">
            <v>14.685813928853834</v>
          </cell>
          <cell r="AI13">
            <v>5144.9626142957377</v>
          </cell>
          <cell r="AJ13">
            <v>5568.0706064696087</v>
          </cell>
          <cell r="AK13">
            <v>7214.0967162048182</v>
          </cell>
        </row>
        <row r="14">
          <cell r="AF14">
            <v>11.278293940856674</v>
          </cell>
          <cell r="AG14">
            <v>11.025329995521769</v>
          </cell>
          <cell r="AH14">
            <v>12.505118672344492</v>
          </cell>
          <cell r="AI14">
            <v>524.73410550183166</v>
          </cell>
          <cell r="AJ14">
            <v>552.85580650385691</v>
          </cell>
          <cell r="AK14">
            <v>596.95778648568159</v>
          </cell>
        </row>
        <row r="15">
          <cell r="AF15">
            <v>18.542460530560792</v>
          </cell>
          <cell r="AG15">
            <v>12.627627829823036</v>
          </cell>
          <cell r="AH15">
            <v>23.814320357999939</v>
          </cell>
          <cell r="AI15">
            <v>297.3635063252022</v>
          </cell>
          <cell r="AJ15">
            <v>180.46199029939569</v>
          </cell>
          <cell r="AK15">
            <v>444.60005244631384</v>
          </cell>
        </row>
        <row r="16">
          <cell r="AF16">
            <v>20.678753975134036</v>
          </cell>
          <cell r="AG16">
            <v>19.12844425906064</v>
          </cell>
          <cell r="AH16">
            <v>17.001805142486305</v>
          </cell>
          <cell r="AI16">
            <v>4705.8914709096944</v>
          </cell>
          <cell r="AJ16">
            <v>4481.2612748729753</v>
          </cell>
          <cell r="AK16">
            <v>3826.9014486322371</v>
          </cell>
        </row>
        <row r="17">
          <cell r="AF17">
            <v>15.014184743778614</v>
          </cell>
          <cell r="AG17">
            <v>31.854328453638455</v>
          </cell>
          <cell r="AH17">
            <v>21.653561135604242</v>
          </cell>
          <cell r="AI17">
            <v>68.915763591122214</v>
          </cell>
          <cell r="AJ17">
            <v>196.55814011157398</v>
          </cell>
          <cell r="AK17">
            <v>134.03080521198032</v>
          </cell>
        </row>
        <row r="18">
          <cell r="AF18">
            <v>31.614547715262667</v>
          </cell>
          <cell r="AG18">
            <v>36.983858869349511</v>
          </cell>
          <cell r="AH18">
            <v>37.56994265342334</v>
          </cell>
          <cell r="AI18">
            <v>239.67173723144256</v>
          </cell>
          <cell r="AJ18">
            <v>335.37307336471144</v>
          </cell>
          <cell r="AK18">
            <v>361.30233433547454</v>
          </cell>
        </row>
        <row r="19">
          <cell r="AF19">
            <v>42.055577025214603</v>
          </cell>
          <cell r="AG19">
            <v>45.177621035018412</v>
          </cell>
          <cell r="AH19">
            <v>49.7129409480414</v>
          </cell>
          <cell r="AI19">
            <v>131.28638004960209</v>
          </cell>
          <cell r="AJ19">
            <v>143.63906078334725</v>
          </cell>
          <cell r="AK19">
            <v>172.90583404588889</v>
          </cell>
        </row>
        <row r="20">
          <cell r="AF20">
            <v>4.9478807124119832</v>
          </cell>
          <cell r="AG20">
            <v>11.046737391466428</v>
          </cell>
          <cell r="AH20">
            <v>14.092879616070523</v>
          </cell>
          <cell r="AI20">
            <v>2.9150824958761827</v>
          </cell>
          <cell r="AJ20">
            <v>7.0052718492945178</v>
          </cell>
          <cell r="AK20">
            <v>9.4260209953434657</v>
          </cell>
        </row>
        <row r="21">
          <cell r="AF21">
            <v>14.750754928775828</v>
          </cell>
          <cell r="AG21">
            <v>16.388111913994958</v>
          </cell>
          <cell r="AH21">
            <v>21.496664724260086</v>
          </cell>
          <cell r="AI21">
            <v>1364.8582930231505</v>
          </cell>
          <cell r="AJ21">
            <v>1643.9072354082477</v>
          </cell>
          <cell r="AK21">
            <v>2465.2555108587289</v>
          </cell>
        </row>
        <row r="22">
          <cell r="AF22">
            <v>24.626881856672924</v>
          </cell>
          <cell r="AG22">
            <v>25.602007288045854</v>
          </cell>
          <cell r="AH22">
            <v>29.267666787709508</v>
          </cell>
          <cell r="AI22">
            <v>1689.5888861311209</v>
          </cell>
          <cell r="AJ22">
            <v>1797.7538714005998</v>
          </cell>
          <cell r="AK22">
            <v>2229.1403422014114</v>
          </cell>
        </row>
        <row r="23">
          <cell r="AF23">
            <v>22.037236300525986</v>
          </cell>
          <cell r="AG23">
            <v>27.514005991815747</v>
          </cell>
          <cell r="AH23">
            <v>24.229788048315847</v>
          </cell>
          <cell r="AI23">
            <v>2148.9983584138922</v>
          </cell>
          <cell r="AJ23">
            <v>3031.0746824433509</v>
          </cell>
          <cell r="AK23">
            <v>2775.2625689045012</v>
          </cell>
        </row>
        <row r="24">
          <cell r="AF24">
            <v>11.423355932767075</v>
          </cell>
          <cell r="AG24">
            <v>15.481956869982291</v>
          </cell>
          <cell r="AH24">
            <v>16.612867779792893</v>
          </cell>
          <cell r="AI24">
            <v>297.57023380204896</v>
          </cell>
          <cell r="AJ24">
            <v>450.28984119250998</v>
          </cell>
          <cell r="AK24">
            <v>508.98554938413105</v>
          </cell>
        </row>
        <row r="25">
          <cell r="AF25">
            <v>33.336713573616684</v>
          </cell>
          <cell r="AG25">
            <v>33.473568399967306</v>
          </cell>
          <cell r="AH25">
            <v>25.586523682331094</v>
          </cell>
          <cell r="AI25">
            <v>1145.7087967059626</v>
          </cell>
          <cell r="AJ25">
            <v>1259.5103324980894</v>
          </cell>
          <cell r="AK25">
            <v>1023.3136749496833</v>
          </cell>
        </row>
        <row r="26">
          <cell r="AF26">
            <v>17.738436315939168</v>
          </cell>
          <cell r="AG26">
            <v>22.26568490765127</v>
          </cell>
          <cell r="AH26">
            <v>40.070712495694792</v>
          </cell>
          <cell r="AI26">
            <v>182.67240983046179</v>
          </cell>
          <cell r="AJ26">
            <v>264.07830858924331</v>
          </cell>
          <cell r="AK26">
            <v>678.53670770132601</v>
          </cell>
        </row>
        <row r="27">
          <cell r="AF27">
            <v>4.039174354298166</v>
          </cell>
          <cell r="AG27">
            <v>5.9781519146185724</v>
          </cell>
          <cell r="AH27">
            <v>7.1044282710298665</v>
          </cell>
          <cell r="AI27">
            <v>18.488048572198096</v>
          </cell>
          <cell r="AJ27">
            <v>29.33007839190758</v>
          </cell>
          <cell r="AK27">
            <v>37.636770298719973</v>
          </cell>
        </row>
        <row r="28">
          <cell r="AF28">
            <v>20.394070702484594</v>
          </cell>
          <cell r="AG28">
            <v>21.826587422351906</v>
          </cell>
          <cell r="AH28">
            <v>21.021293871740365</v>
          </cell>
          <cell r="AI28">
            <v>2342.2229071483043</v>
          </cell>
          <cell r="AJ28">
            <v>2631.3451618846802</v>
          </cell>
          <cell r="AK28">
            <v>2519.2321815378614</v>
          </cell>
        </row>
        <row r="29">
          <cell r="AF29">
            <v>30.303858909894668</v>
          </cell>
          <cell r="AG29">
            <v>37.638783306203592</v>
          </cell>
          <cell r="AH29">
            <v>38.600259845188155</v>
          </cell>
          <cell r="AI29">
            <v>4395.5727971233882</v>
          </cell>
          <cell r="AJ29">
            <v>6767.08506153076</v>
          </cell>
          <cell r="AK29">
            <v>7077.580396262957</v>
          </cell>
        </row>
        <row r="30">
          <cell r="AF30">
            <v>22.291805588549419</v>
          </cell>
          <cell r="AG30">
            <v>22.249891060535187</v>
          </cell>
          <cell r="AH30">
            <v>22.85212922083187</v>
          </cell>
          <cell r="AI30">
            <v>14155.885818062556</v>
          </cell>
          <cell r="AJ30">
            <v>14455.538920263647</v>
          </cell>
          <cell r="AK30">
            <v>14997.59124785052</v>
          </cell>
        </row>
        <row r="31">
          <cell r="AF31">
            <v>25.730892643556949</v>
          </cell>
          <cell r="AG31">
            <v>27.064789402830773</v>
          </cell>
          <cell r="AH31">
            <v>27.514281331618616</v>
          </cell>
          <cell r="AI31">
            <v>161159.67504466811</v>
          </cell>
          <cell r="AJ31">
            <v>173289.58579225987</v>
          </cell>
          <cell r="AK31">
            <v>193029.92248347297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N85"/>
  <sheetViews>
    <sheetView showGridLines="0" tabSelected="1" view="pageBreakPreview" zoomScale="130" zoomScaleNormal="130" zoomScaleSheetLayoutView="130" workbookViewId="0"/>
  </sheetViews>
  <sheetFormatPr defaultRowHeight="11.25" x14ac:dyDescent="0.2"/>
  <cols>
    <col min="1" max="1" width="9.140625" style="14"/>
    <col min="2" max="2" width="4.5703125" style="14" customWidth="1"/>
    <col min="3" max="3" width="21.5703125" style="14" customWidth="1"/>
    <col min="4" max="11" width="8.7109375" style="14" customWidth="1"/>
    <col min="12" max="12" width="3.85546875" style="14" customWidth="1"/>
    <col min="13" max="16384" width="9.140625" style="14"/>
  </cols>
  <sheetData>
    <row r="1" spans="2:14" ht="10.5" customHeight="1" x14ac:dyDescent="0.2">
      <c r="B1" s="11"/>
      <c r="C1" s="11"/>
      <c r="D1" s="12"/>
      <c r="E1" s="12"/>
      <c r="F1" s="12"/>
      <c r="G1" s="12"/>
      <c r="H1" s="12"/>
      <c r="I1" s="12"/>
      <c r="J1" s="13"/>
      <c r="K1" s="13"/>
    </row>
    <row r="2" spans="2:14" s="2" customFormat="1" ht="5.0999999999999996" customHeight="1" x14ac:dyDescent="0.2">
      <c r="B2" s="15"/>
      <c r="C2" s="15"/>
      <c r="D2" s="15"/>
      <c r="E2" s="15"/>
      <c r="F2" s="15"/>
      <c r="G2" s="15"/>
      <c r="H2" s="15"/>
      <c r="I2" s="15"/>
      <c r="J2" s="15"/>
      <c r="K2" s="15"/>
      <c r="L2" s="15"/>
    </row>
    <row r="3" spans="2:14" s="1" customFormat="1" ht="0.75" customHeight="1" x14ac:dyDescent="0.2">
      <c r="B3" s="3"/>
      <c r="C3" s="3"/>
      <c r="D3" s="3"/>
      <c r="E3" s="3"/>
      <c r="F3" s="3"/>
      <c r="G3" s="3"/>
      <c r="H3" s="3"/>
      <c r="I3" s="3"/>
      <c r="J3" s="3"/>
      <c r="K3" s="3"/>
      <c r="L3" s="3"/>
    </row>
    <row r="4" spans="2:14" ht="15" customHeight="1" x14ac:dyDescent="0.25">
      <c r="B4" s="16" t="s">
        <v>90</v>
      </c>
      <c r="C4" s="16"/>
      <c r="D4" s="18"/>
      <c r="E4" s="18"/>
      <c r="F4" s="18"/>
      <c r="G4" s="18"/>
      <c r="H4" s="18"/>
      <c r="I4" s="18"/>
      <c r="J4" s="18"/>
      <c r="K4" s="18"/>
      <c r="L4" s="19"/>
      <c r="M4" s="20"/>
    </row>
    <row r="5" spans="2:14" s="23" customFormat="1" ht="4.5" customHeight="1" x14ac:dyDescent="0.2">
      <c r="B5" s="21"/>
      <c r="C5" s="21"/>
      <c r="D5" s="22"/>
      <c r="E5" s="22"/>
      <c r="F5" s="22"/>
      <c r="G5" s="22"/>
      <c r="H5" s="22"/>
      <c r="I5" s="22"/>
      <c r="J5" s="22"/>
      <c r="K5" s="22"/>
      <c r="L5" s="21"/>
      <c r="M5" s="21"/>
    </row>
    <row r="6" spans="2:14" s="2" customFormat="1" ht="12" customHeight="1" x14ac:dyDescent="0.2">
      <c r="B6" s="24" t="s">
        <v>91</v>
      </c>
      <c r="C6" s="24"/>
      <c r="D6" s="24"/>
      <c r="E6" s="24"/>
      <c r="F6" s="24"/>
      <c r="G6" s="24"/>
      <c r="H6" s="24"/>
      <c r="I6" s="24"/>
      <c r="J6" s="24"/>
      <c r="K6" s="24"/>
      <c r="L6" s="25"/>
    </row>
    <row r="7" spans="2:14" s="1" customFormat="1" ht="0.75" customHeight="1" x14ac:dyDescent="0.2">
      <c r="B7" s="3"/>
      <c r="C7" s="3"/>
      <c r="D7" s="3"/>
      <c r="E7" s="3"/>
      <c r="F7" s="3"/>
      <c r="G7" s="3"/>
      <c r="H7" s="3"/>
      <c r="I7" s="3"/>
      <c r="J7" s="3"/>
      <c r="K7" s="3"/>
      <c r="L7" s="3"/>
    </row>
    <row r="8" spans="2:14" s="28" customFormat="1" ht="18.75" customHeight="1" x14ac:dyDescent="0.2">
      <c r="B8" s="26"/>
      <c r="C8" s="26"/>
      <c r="D8" s="27">
        <v>2013</v>
      </c>
      <c r="E8" s="27">
        <v>2014</v>
      </c>
      <c r="F8" s="27">
        <v>2015</v>
      </c>
      <c r="G8" s="27">
        <v>2016</v>
      </c>
      <c r="H8" s="27">
        <v>2017</v>
      </c>
      <c r="I8" s="27">
        <v>2018</v>
      </c>
      <c r="J8" s="180">
        <v>2019</v>
      </c>
      <c r="K8" s="27" t="s">
        <v>9</v>
      </c>
      <c r="L8" s="26"/>
      <c r="M8" s="2"/>
    </row>
    <row r="9" spans="2:14" s="1" customFormat="1" ht="0.75" customHeight="1" x14ac:dyDescent="0.2">
      <c r="D9" s="3"/>
      <c r="E9" s="3"/>
      <c r="F9" s="3"/>
      <c r="G9" s="3"/>
      <c r="H9" s="3"/>
      <c r="I9" s="3"/>
      <c r="J9" s="3"/>
      <c r="K9" s="3"/>
      <c r="L9" s="3"/>
    </row>
    <row r="10" spans="2:14" ht="18.75" customHeight="1" x14ac:dyDescent="0.2">
      <c r="B10" s="29" t="s">
        <v>92</v>
      </c>
      <c r="C10" s="30"/>
      <c r="D10" s="31"/>
      <c r="E10" s="31"/>
      <c r="F10" s="31"/>
      <c r="G10" s="31"/>
      <c r="H10" s="31"/>
      <c r="I10" s="31"/>
      <c r="J10" s="31"/>
      <c r="K10" s="31"/>
      <c r="L10" s="32"/>
      <c r="M10" s="20"/>
    </row>
    <row r="11" spans="2:14" s="23" customFormat="1" ht="15" customHeight="1" x14ac:dyDescent="0.2">
      <c r="B11" s="33"/>
      <c r="C11" s="8" t="s">
        <v>19</v>
      </c>
      <c r="D11" s="34">
        <v>19021.860466999999</v>
      </c>
      <c r="E11" s="34">
        <v>18788.017032</v>
      </c>
      <c r="F11" s="34">
        <v>16671.141</v>
      </c>
      <c r="G11" s="34">
        <v>16250.362999999999</v>
      </c>
      <c r="H11" s="34">
        <v>17198.659</v>
      </c>
      <c r="I11" s="34">
        <v>18994.754000000001</v>
      </c>
      <c r="J11" s="34">
        <v>21987.446099999997</v>
      </c>
      <c r="K11" s="34">
        <v>20352.949200000003</v>
      </c>
      <c r="L11" s="21"/>
      <c r="M11" s="21"/>
      <c r="N11" s="174"/>
    </row>
    <row r="12" spans="2:14" s="23" customFormat="1" ht="10.5" customHeight="1" x14ac:dyDescent="0.2">
      <c r="B12" s="33"/>
      <c r="C12" s="7" t="s">
        <v>20</v>
      </c>
      <c r="D12" s="35">
        <v>3964.4449999999997</v>
      </c>
      <c r="E12" s="35">
        <v>3913.2223219999996</v>
      </c>
      <c r="F12" s="35">
        <v>3789.0632462688618</v>
      </c>
      <c r="G12" s="35">
        <v>3847.9230929038658</v>
      </c>
      <c r="H12" s="35">
        <v>3932.3423182345036</v>
      </c>
      <c r="I12" s="35">
        <v>4100.701284165194</v>
      </c>
      <c r="J12" s="35">
        <v>4252.6620084999677</v>
      </c>
      <c r="K12" s="35">
        <v>4755.0708508788093</v>
      </c>
      <c r="L12" s="21"/>
      <c r="M12" s="21"/>
    </row>
    <row r="13" spans="2:14" s="23" customFormat="1" ht="10.5" customHeight="1" x14ac:dyDescent="0.2">
      <c r="B13" s="33"/>
      <c r="C13" s="8" t="s">
        <v>21</v>
      </c>
      <c r="D13" s="34">
        <v>1195.5982831179726</v>
      </c>
      <c r="E13" s="34">
        <v>1101.5635390510001</v>
      </c>
      <c r="F13" s="34">
        <v>1116.3742849799999</v>
      </c>
      <c r="G13" s="34">
        <v>1185.7615621679997</v>
      </c>
      <c r="H13" s="34">
        <v>1254.7224260630001</v>
      </c>
      <c r="I13" s="34">
        <v>1592.880182203</v>
      </c>
      <c r="J13" s="135">
        <v>3772.0430000000001</v>
      </c>
      <c r="K13" s="135">
        <v>1842.913</v>
      </c>
      <c r="L13" s="21"/>
      <c r="M13" s="21"/>
    </row>
    <row r="14" spans="2:14" s="23" customFormat="1" ht="10.5" customHeight="1" x14ac:dyDescent="0.2">
      <c r="B14" s="33"/>
      <c r="C14" s="7" t="s">
        <v>22</v>
      </c>
      <c r="D14" s="35">
        <v>18764.374206770171</v>
      </c>
      <c r="E14" s="35">
        <v>20075.960354999999</v>
      </c>
      <c r="F14" s="35">
        <v>23899.714811286449</v>
      </c>
      <c r="G14" s="35">
        <v>23474.29741069</v>
      </c>
      <c r="H14" s="35">
        <v>30760.938112304411</v>
      </c>
      <c r="I14" s="35">
        <v>29024.952893004993</v>
      </c>
      <c r="J14" s="35">
        <v>29612.16527022998</v>
      </c>
      <c r="K14" s="35">
        <v>30814.529184738916</v>
      </c>
      <c r="L14" s="21"/>
      <c r="M14" s="21"/>
    </row>
    <row r="15" spans="2:14" s="23" customFormat="1" ht="10.5" customHeight="1" x14ac:dyDescent="0.2">
      <c r="B15" s="33"/>
      <c r="C15" s="8" t="s">
        <v>23</v>
      </c>
      <c r="D15" s="34">
        <v>4847.9809499999992</v>
      </c>
      <c r="E15" s="34">
        <v>6113.2779081500003</v>
      </c>
      <c r="F15" s="34">
        <v>6057.4434086200008</v>
      </c>
      <c r="G15" s="34">
        <v>5695.6272062199996</v>
      </c>
      <c r="H15" s="34">
        <v>6120.49215706</v>
      </c>
      <c r="I15" s="34">
        <v>6068.3706720800001</v>
      </c>
      <c r="J15" s="34">
        <v>6634.3963071500002</v>
      </c>
      <c r="K15" s="34">
        <v>6700</v>
      </c>
      <c r="L15" s="21"/>
      <c r="M15" s="21"/>
    </row>
    <row r="16" spans="2:14" s="23" customFormat="1" ht="10.5" customHeight="1" x14ac:dyDescent="0.2">
      <c r="B16" s="33"/>
      <c r="C16" s="7" t="s">
        <v>24</v>
      </c>
      <c r="D16" s="35">
        <v>42035.238808000002</v>
      </c>
      <c r="E16" s="35">
        <v>41002.522597360003</v>
      </c>
      <c r="F16" s="35">
        <v>47263.954060459997</v>
      </c>
      <c r="G16" s="35">
        <v>45598.417121709994</v>
      </c>
      <c r="H16" s="35">
        <v>52805.325206000009</v>
      </c>
      <c r="I16" s="35">
        <v>59752.29827608999</v>
      </c>
      <c r="J16" s="35">
        <v>66737.228520999997</v>
      </c>
      <c r="K16" s="35">
        <v>74300</v>
      </c>
      <c r="L16" s="21"/>
      <c r="M16" s="21"/>
    </row>
    <row r="17" spans="2:13" s="23" customFormat="1" ht="10.5" customHeight="1" x14ac:dyDescent="0.2">
      <c r="B17" s="33"/>
      <c r="C17" s="8" t="s">
        <v>25</v>
      </c>
      <c r="D17" s="34">
        <v>23681.703848210003</v>
      </c>
      <c r="E17" s="34">
        <v>22769.094544479998</v>
      </c>
      <c r="F17" s="34">
        <v>22632.600555860001</v>
      </c>
      <c r="G17" s="34">
        <v>24189.800197424021</v>
      </c>
      <c r="H17" s="34">
        <v>24961.079699999998</v>
      </c>
      <c r="I17" s="34">
        <v>28787.000035267498</v>
      </c>
      <c r="J17" s="34">
        <v>30389.499924642372</v>
      </c>
      <c r="K17" s="34">
        <v>32571.987139478293</v>
      </c>
      <c r="L17" s="21"/>
      <c r="M17" s="21"/>
    </row>
    <row r="18" spans="2:13" s="23" customFormat="1" ht="10.5" customHeight="1" x14ac:dyDescent="0.2">
      <c r="B18" s="33"/>
      <c r="C18" s="7" t="s">
        <v>26</v>
      </c>
      <c r="D18" s="35">
        <v>361.36500000000001</v>
      </c>
      <c r="E18" s="35">
        <v>386.44600000000003</v>
      </c>
      <c r="F18" s="35">
        <v>417.642</v>
      </c>
      <c r="G18" s="35">
        <v>449.51599999999996</v>
      </c>
      <c r="H18" s="35">
        <v>479.23823000003142</v>
      </c>
      <c r="I18" s="35">
        <v>520.7170799999999</v>
      </c>
      <c r="J18" s="35">
        <v>569.02146952470048</v>
      </c>
      <c r="K18" s="35">
        <v>615.24399971457524</v>
      </c>
      <c r="L18" s="21"/>
      <c r="M18" s="21"/>
    </row>
    <row r="19" spans="2:13" s="23" customFormat="1" ht="10.5" customHeight="1" x14ac:dyDescent="0.2">
      <c r="B19" s="33"/>
      <c r="C19" s="8" t="s">
        <v>27</v>
      </c>
      <c r="D19" s="34">
        <v>39402.17463388</v>
      </c>
      <c r="E19" s="34">
        <v>39148.59532368106</v>
      </c>
      <c r="F19" s="34">
        <v>39198.880406019998</v>
      </c>
      <c r="G19" s="34">
        <v>39950.378000000004</v>
      </c>
      <c r="H19" s="34">
        <v>40852.04</v>
      </c>
      <c r="I19" s="34">
        <v>42748.475546770002</v>
      </c>
      <c r="J19" s="34">
        <v>44400</v>
      </c>
      <c r="K19" s="34">
        <v>46200</v>
      </c>
      <c r="L19" s="21"/>
      <c r="M19" s="21"/>
    </row>
    <row r="20" spans="2:13" s="23" customFormat="1" ht="10.5" customHeight="1" x14ac:dyDescent="0.2">
      <c r="B20" s="33"/>
      <c r="C20" s="7" t="s">
        <v>28</v>
      </c>
      <c r="D20" s="35">
        <v>34593.382634570145</v>
      </c>
      <c r="E20" s="35">
        <v>34748.81843483149</v>
      </c>
      <c r="F20" s="35">
        <v>35898.0521488425</v>
      </c>
      <c r="G20" s="35">
        <v>37598.397617750001</v>
      </c>
      <c r="H20" s="35">
        <v>40264.884882799997</v>
      </c>
      <c r="I20" s="35">
        <v>42126.678084771338</v>
      </c>
      <c r="J20" s="35">
        <v>46935.812153299994</v>
      </c>
      <c r="K20" s="35">
        <v>51610</v>
      </c>
      <c r="L20" s="21"/>
      <c r="M20" s="21"/>
    </row>
    <row r="21" spans="2:13" s="23" customFormat="1" ht="10.5" customHeight="1" x14ac:dyDescent="0.2">
      <c r="B21" s="33"/>
      <c r="C21" s="8" t="s">
        <v>29</v>
      </c>
      <c r="D21" s="34">
        <v>3998.8887805999998</v>
      </c>
      <c r="E21" s="34">
        <v>3938.6272122999994</v>
      </c>
      <c r="F21" s="34">
        <v>4073.1010000000001</v>
      </c>
      <c r="G21" s="34">
        <v>4190.018</v>
      </c>
      <c r="H21" s="34">
        <v>4208.1973699999999</v>
      </c>
      <c r="I21" s="34">
        <v>4560.384462</v>
      </c>
      <c r="J21" s="34">
        <v>4325.9508539999997</v>
      </c>
      <c r="K21" s="34">
        <v>4397.755854</v>
      </c>
      <c r="L21" s="21"/>
      <c r="M21" s="21"/>
    </row>
    <row r="22" spans="2:13" s="23" customFormat="1" ht="10.5" customHeight="1" x14ac:dyDescent="0.2">
      <c r="B22" s="33"/>
      <c r="C22" s="7" t="s">
        <v>30</v>
      </c>
      <c r="D22" s="35">
        <v>286341.15300000005</v>
      </c>
      <c r="E22" s="35">
        <v>281401.93599999999</v>
      </c>
      <c r="F22" s="35">
        <v>316337.71400000004</v>
      </c>
      <c r="G22" s="35">
        <v>362798.27799999993</v>
      </c>
      <c r="H22" s="35">
        <v>468765.02099999995</v>
      </c>
      <c r="I22" s="35">
        <v>436499.82199999999</v>
      </c>
      <c r="J22" s="35">
        <v>596007.93499999994</v>
      </c>
      <c r="K22" s="35">
        <v>853195.78300000005</v>
      </c>
      <c r="L22" s="21"/>
      <c r="M22" s="21"/>
    </row>
    <row r="23" spans="2:13" s="23" customFormat="1" ht="10.5" customHeight="1" x14ac:dyDescent="0.2">
      <c r="B23" s="33"/>
      <c r="C23" s="8" t="s">
        <v>31</v>
      </c>
      <c r="D23" s="34">
        <v>20077.591999999997</v>
      </c>
      <c r="E23" s="34">
        <v>18427.499</v>
      </c>
      <c r="F23" s="34">
        <v>17642.219520694962</v>
      </c>
      <c r="G23" s="34">
        <v>20225.931778759823</v>
      </c>
      <c r="H23" s="34">
        <v>21166.019953149167</v>
      </c>
      <c r="I23" s="34">
        <v>21702.34278045706</v>
      </c>
      <c r="J23" s="34">
        <v>21041.9698475431</v>
      </c>
      <c r="K23" s="34">
        <v>22843.827963366595</v>
      </c>
      <c r="L23" s="21"/>
      <c r="M23" s="21"/>
    </row>
    <row r="24" spans="2:13" s="23" customFormat="1" ht="10.5" customHeight="1" x14ac:dyDescent="0.2">
      <c r="B24" s="33"/>
      <c r="C24" s="7" t="s">
        <v>32</v>
      </c>
      <c r="D24" s="35">
        <v>211.82399999999998</v>
      </c>
      <c r="E24" s="35">
        <v>221.05</v>
      </c>
      <c r="F24" s="35">
        <v>253.739</v>
      </c>
      <c r="G24" s="35">
        <v>364.16699999999997</v>
      </c>
      <c r="H24" s="35">
        <v>429.68700000000001</v>
      </c>
      <c r="I24" s="35">
        <v>600.58399999999995</v>
      </c>
      <c r="J24" s="35">
        <v>618.31399999999996</v>
      </c>
      <c r="K24" s="35">
        <v>663.56000000000006</v>
      </c>
      <c r="L24" s="21"/>
      <c r="M24" s="21"/>
    </row>
    <row r="25" spans="2:13" s="23" customFormat="1" ht="10.5" customHeight="1" x14ac:dyDescent="0.2">
      <c r="B25" s="33"/>
      <c r="C25" s="8" t="s">
        <v>33</v>
      </c>
      <c r="D25" s="34">
        <v>267.31927710843377</v>
      </c>
      <c r="E25" s="34">
        <v>321.79680259499543</v>
      </c>
      <c r="F25" s="34">
        <v>424.91</v>
      </c>
      <c r="G25" s="34">
        <v>574.61199999999997</v>
      </c>
      <c r="H25" s="34">
        <v>723.82500000000005</v>
      </c>
      <c r="I25" s="34">
        <v>894.54700000000003</v>
      </c>
      <c r="J25" s="34">
        <v>976.69299999999987</v>
      </c>
      <c r="K25" s="34">
        <v>1028.318</v>
      </c>
      <c r="L25" s="21"/>
      <c r="M25" s="21"/>
    </row>
    <row r="26" spans="2:13" s="23" customFormat="1" ht="10.5" customHeight="1" x14ac:dyDescent="0.2">
      <c r="B26" s="33"/>
      <c r="C26" s="7" t="s">
        <v>34</v>
      </c>
      <c r="D26" s="35">
        <v>175.97214</v>
      </c>
      <c r="E26" s="35">
        <v>190.35023100000001</v>
      </c>
      <c r="F26" s="35">
        <v>224.87850623606079</v>
      </c>
      <c r="G26" s="35">
        <v>213.29531005935999</v>
      </c>
      <c r="H26" s="35">
        <v>288.38040272985921</v>
      </c>
      <c r="I26" s="35">
        <v>301.12863599999997</v>
      </c>
      <c r="J26" s="35">
        <v>345</v>
      </c>
      <c r="K26" s="35">
        <v>356</v>
      </c>
      <c r="L26" s="21"/>
      <c r="M26" s="21"/>
    </row>
    <row r="27" spans="2:13" s="23" customFormat="1" ht="10.5" customHeight="1" x14ac:dyDescent="0.2">
      <c r="B27" s="33"/>
      <c r="C27" s="8" t="s">
        <v>35</v>
      </c>
      <c r="D27" s="34">
        <v>49.276128579999991</v>
      </c>
      <c r="E27" s="34">
        <v>52.02326978</v>
      </c>
      <c r="F27" s="34">
        <v>51.315372160000003</v>
      </c>
      <c r="G27" s="34">
        <v>56.270428890000005</v>
      </c>
      <c r="H27" s="34">
        <v>57.637999999999991</v>
      </c>
      <c r="I27" s="34">
        <v>63.835000000000008</v>
      </c>
      <c r="J27" s="34">
        <v>65.770999999999987</v>
      </c>
      <c r="K27" s="34">
        <v>73.212999999999994</v>
      </c>
      <c r="L27" s="21"/>
      <c r="M27" s="21"/>
    </row>
    <row r="28" spans="2:13" s="23" customFormat="1" ht="10.5" customHeight="1" x14ac:dyDescent="0.2">
      <c r="B28" s="33"/>
      <c r="C28" s="7" t="s">
        <v>36</v>
      </c>
      <c r="D28" s="35">
        <v>7702.0869999999995</v>
      </c>
      <c r="E28" s="35">
        <v>7787.7510000000002</v>
      </c>
      <c r="F28" s="35">
        <v>7815.8430000000008</v>
      </c>
      <c r="G28" s="35">
        <v>8233.9290000000001</v>
      </c>
      <c r="H28" s="35">
        <v>8538.8850000000002</v>
      </c>
      <c r="I28" s="35">
        <v>9456.19</v>
      </c>
      <c r="J28" s="35">
        <v>10800</v>
      </c>
      <c r="K28" s="35">
        <v>11500</v>
      </c>
      <c r="L28" s="21"/>
      <c r="M28" s="21"/>
    </row>
    <row r="29" spans="2:13" s="23" customFormat="1" ht="10.5" customHeight="1" x14ac:dyDescent="0.2">
      <c r="B29" s="33"/>
      <c r="C29" s="33" t="s">
        <v>37</v>
      </c>
      <c r="D29" s="119">
        <v>5871.0649999999996</v>
      </c>
      <c r="E29" s="119">
        <v>5742.7449999999999</v>
      </c>
      <c r="F29" s="119">
        <v>5852.81</v>
      </c>
      <c r="G29" s="119">
        <v>5770.2</v>
      </c>
      <c r="H29" s="119">
        <v>5532</v>
      </c>
      <c r="I29" s="119">
        <v>6232</v>
      </c>
      <c r="J29" s="119">
        <v>8029</v>
      </c>
      <c r="K29" s="119">
        <v>8302.5</v>
      </c>
      <c r="L29" s="21"/>
      <c r="M29" s="21"/>
    </row>
    <row r="30" spans="2:13" s="23" customFormat="1" ht="10.5" customHeight="1" x14ac:dyDescent="0.2">
      <c r="B30" s="33"/>
      <c r="C30" s="7" t="s">
        <v>38</v>
      </c>
      <c r="D30" s="128">
        <v>46056.774947409336</v>
      </c>
      <c r="E30" s="128">
        <v>48659.913809515012</v>
      </c>
      <c r="F30" s="128">
        <v>49528.806708892946</v>
      </c>
      <c r="G30" s="128">
        <v>54022.380379372698</v>
      </c>
      <c r="H30" s="128">
        <v>56664.324444420054</v>
      </c>
      <c r="I30" s="128">
        <v>61348.594123348914</v>
      </c>
      <c r="J30" s="128">
        <v>66317.894818476605</v>
      </c>
      <c r="K30" s="128">
        <v>67908.362841983238</v>
      </c>
      <c r="L30" s="21"/>
      <c r="M30" s="21"/>
    </row>
    <row r="31" spans="2:13" s="23" customFormat="1" ht="10.5" customHeight="1" x14ac:dyDescent="0.2">
      <c r="B31" s="33"/>
      <c r="C31" s="33" t="s">
        <v>39</v>
      </c>
      <c r="D31" s="119">
        <v>28466.561424949999</v>
      </c>
      <c r="E31" s="119">
        <v>31874.03307102</v>
      </c>
      <c r="F31" s="119">
        <v>39940.265089509994</v>
      </c>
      <c r="G31" s="119">
        <v>37081.765770999991</v>
      </c>
      <c r="H31" s="119">
        <v>37558.250443919998</v>
      </c>
      <c r="I31" s="119">
        <v>42823.994570710005</v>
      </c>
      <c r="J31" s="119">
        <v>45404.222000000002</v>
      </c>
      <c r="K31" s="119">
        <v>52996.536</v>
      </c>
      <c r="L31" s="21"/>
      <c r="M31" s="21"/>
    </row>
    <row r="32" spans="2:13" s="23" customFormat="1" ht="10.5" customHeight="1" x14ac:dyDescent="0.2">
      <c r="B32" s="33"/>
      <c r="C32" s="7" t="s">
        <v>40</v>
      </c>
      <c r="D32" s="128">
        <v>2456.541755233</v>
      </c>
      <c r="E32" s="128">
        <v>2263.1410442299998</v>
      </c>
      <c r="F32" s="128">
        <v>2383.83329499</v>
      </c>
      <c r="G32" s="128">
        <v>2363.7931271599996</v>
      </c>
      <c r="H32" s="128">
        <v>2424.22280834</v>
      </c>
      <c r="I32" s="128">
        <v>2749.6503160100001</v>
      </c>
      <c r="J32" s="128">
        <v>2946.3440177100001</v>
      </c>
      <c r="K32" s="128">
        <v>3191.1810177100006</v>
      </c>
      <c r="L32" s="21"/>
      <c r="M32" s="21"/>
    </row>
    <row r="33" spans="2:13" s="23" customFormat="1" ht="10.5" customHeight="1" x14ac:dyDescent="0.2">
      <c r="B33" s="33"/>
      <c r="C33" s="33" t="s">
        <v>41</v>
      </c>
      <c r="D33" s="119">
        <v>8160.1602999999996</v>
      </c>
      <c r="E33" s="119">
        <v>9014.2049999999999</v>
      </c>
      <c r="F33" s="119">
        <v>10337.036002949999</v>
      </c>
      <c r="G33" s="119">
        <v>10738.322000000002</v>
      </c>
      <c r="H33" s="119">
        <v>14764.611137</v>
      </c>
      <c r="I33" s="119">
        <v>17183.033795840001</v>
      </c>
      <c r="J33" s="119">
        <v>19527.173999999999</v>
      </c>
      <c r="K33" s="119">
        <v>21430.94</v>
      </c>
      <c r="L33" s="21"/>
      <c r="M33" s="21"/>
    </row>
    <row r="34" spans="2:13" s="23" customFormat="1" ht="10.5" customHeight="1" x14ac:dyDescent="0.2">
      <c r="B34" s="33"/>
      <c r="C34" s="7" t="s">
        <v>42</v>
      </c>
      <c r="D34" s="128">
        <v>729.27673942000001</v>
      </c>
      <c r="E34" s="128">
        <v>751.56166551000001</v>
      </c>
      <c r="F34" s="128">
        <v>889.46284930000002</v>
      </c>
      <c r="G34" s="128">
        <v>907.11496818000001</v>
      </c>
      <c r="H34" s="128">
        <v>934.66908259000002</v>
      </c>
      <c r="I34" s="128">
        <v>1098.41438251</v>
      </c>
      <c r="J34" s="128">
        <v>1609.5467439199999</v>
      </c>
      <c r="K34" s="128">
        <v>1796.1</v>
      </c>
      <c r="L34" s="21"/>
      <c r="M34" s="21"/>
    </row>
    <row r="35" spans="2:13" s="23" customFormat="1" ht="10.5" customHeight="1" x14ac:dyDescent="0.2">
      <c r="B35" s="33"/>
      <c r="C35" s="33" t="s">
        <v>43</v>
      </c>
      <c r="D35" s="119">
        <v>381.65845883346577</v>
      </c>
      <c r="E35" s="119">
        <v>366.45957585832969</v>
      </c>
      <c r="F35" s="119">
        <v>361.37584000000004</v>
      </c>
      <c r="G35" s="119">
        <v>406.16577132600008</v>
      </c>
      <c r="H35" s="119">
        <v>422.21499999999997</v>
      </c>
      <c r="I35" s="119">
        <v>462.651341</v>
      </c>
      <c r="J35" s="119">
        <v>511.64953199999997</v>
      </c>
      <c r="K35" s="119">
        <v>504</v>
      </c>
      <c r="L35" s="21"/>
      <c r="M35" s="21"/>
    </row>
    <row r="36" spans="2:13" s="23" customFormat="1" ht="10.5" customHeight="1" x14ac:dyDescent="0.2">
      <c r="B36" s="33"/>
      <c r="C36" s="7" t="s">
        <v>44</v>
      </c>
      <c r="D36" s="128">
        <v>9494.8300000000017</v>
      </c>
      <c r="E36" s="128">
        <v>9507.75</v>
      </c>
      <c r="F36" s="128">
        <v>9999.81</v>
      </c>
      <c r="G36" s="128">
        <v>9014.0499999999993</v>
      </c>
      <c r="H36" s="128">
        <v>10528.060000000001</v>
      </c>
      <c r="I36" s="128">
        <v>11172.2</v>
      </c>
      <c r="J36" s="128">
        <v>11281.18</v>
      </c>
      <c r="K36" s="128">
        <v>12932</v>
      </c>
      <c r="L36" s="21"/>
      <c r="M36" s="21"/>
    </row>
    <row r="37" spans="2:13" s="23" customFormat="1" ht="10.5" customHeight="1" x14ac:dyDescent="0.2">
      <c r="B37" s="33"/>
      <c r="C37" s="33" t="s">
        <v>45</v>
      </c>
      <c r="D37" s="119">
        <v>27466</v>
      </c>
      <c r="E37" s="119">
        <v>29727</v>
      </c>
      <c r="F37" s="119">
        <v>32522.058059972449</v>
      </c>
      <c r="G37" s="119">
        <v>38202.92</v>
      </c>
      <c r="H37" s="119">
        <v>47322.950000000004</v>
      </c>
      <c r="I37" s="119">
        <v>68299.550999999992</v>
      </c>
      <c r="J37" s="119">
        <v>79987.463000000003</v>
      </c>
      <c r="K37" s="119">
        <v>89392</v>
      </c>
      <c r="L37" s="21"/>
      <c r="M37" s="21"/>
    </row>
    <row r="38" spans="2:13" s="23" customFormat="1" ht="10.5" customHeight="1" x14ac:dyDescent="0.2">
      <c r="B38" s="33"/>
      <c r="C38" s="7" t="s">
        <v>46</v>
      </c>
      <c r="D38" s="128">
        <v>39824.034530000215</v>
      </c>
      <c r="E38" s="128">
        <v>39902.047274380006</v>
      </c>
      <c r="F38" s="128">
        <v>38940.359641489995</v>
      </c>
      <c r="G38" s="128">
        <v>41589.628000000004</v>
      </c>
      <c r="H38" s="128">
        <v>43257.419458579992</v>
      </c>
      <c r="I38" s="128">
        <v>45201.996663700003</v>
      </c>
      <c r="J38" s="128">
        <v>46508.946954191546</v>
      </c>
      <c r="K38" s="128">
        <v>48260</v>
      </c>
      <c r="L38" s="21"/>
      <c r="M38" s="21"/>
    </row>
    <row r="39" spans="2:13" s="23" customFormat="1" ht="10.5" customHeight="1" x14ac:dyDescent="0.2">
      <c r="B39" s="33"/>
      <c r="C39" s="33" t="s">
        <v>47</v>
      </c>
      <c r="D39" s="119">
        <v>680856</v>
      </c>
      <c r="E39" s="119">
        <v>653942</v>
      </c>
      <c r="F39" s="119">
        <v>641253</v>
      </c>
      <c r="G39" s="119">
        <v>656059</v>
      </c>
      <c r="H39" s="119">
        <v>642933</v>
      </c>
      <c r="I39" s="119">
        <v>672255</v>
      </c>
      <c r="J39" s="119">
        <v>730149</v>
      </c>
      <c r="K39" s="119">
        <v>784952</v>
      </c>
      <c r="L39" s="21"/>
      <c r="M39" s="21"/>
    </row>
    <row r="40" spans="2:13" s="23" customFormat="1" ht="10.5" hidden="1" customHeight="1" x14ac:dyDescent="0.2">
      <c r="B40" s="33"/>
      <c r="C40" s="8"/>
      <c r="D40" s="34" t="e">
        <f>us_def040 #REF!</f>
        <v>#REF!</v>
      </c>
      <c r="E40" s="34" t="e">
        <f>us_def040 #REF!</f>
        <v>#REF!</v>
      </c>
      <c r="F40" s="34" t="e">
        <f>us_def040 #REF!</f>
        <v>#REF!</v>
      </c>
      <c r="G40" s="34" t="e">
        <f>us_def040 #REF!</f>
        <v>#REF!</v>
      </c>
      <c r="H40" s="34" t="e">
        <f>us_def040 #REF!</f>
        <v>#REF!</v>
      </c>
      <c r="I40" s="34" t="e">
        <f>us_def040 #REF!</f>
        <v>#REF!</v>
      </c>
      <c r="J40" s="34" t="e">
        <f>us_def040 #REF!</f>
        <v>#REF!</v>
      </c>
      <c r="K40" s="34"/>
      <c r="L40" s="21"/>
      <c r="M40" s="21"/>
    </row>
    <row r="41" spans="2:13" ht="27.95" customHeight="1" x14ac:dyDescent="0.2">
      <c r="B41" s="29" t="s">
        <v>93</v>
      </c>
      <c r="C41" s="30"/>
      <c r="D41" s="36"/>
      <c r="E41" s="37"/>
      <c r="F41" s="36"/>
      <c r="G41" s="36"/>
      <c r="H41" s="36"/>
      <c r="I41" s="36"/>
      <c r="J41" s="36"/>
      <c r="K41" s="36"/>
      <c r="L41" s="32"/>
      <c r="M41" s="20"/>
    </row>
    <row r="42" spans="2:13" s="23" customFormat="1" ht="15" customHeight="1" x14ac:dyDescent="0.2">
      <c r="B42" s="33"/>
      <c r="C42" s="8" t="s">
        <v>19</v>
      </c>
      <c r="D42" s="34">
        <v>19425.615307396896</v>
      </c>
      <c r="E42" s="34">
        <v>18893.97444347979</v>
      </c>
      <c r="F42" s="34">
        <v>16671.141</v>
      </c>
      <c r="G42" s="34">
        <v>16353.826039625688</v>
      </c>
      <c r="H42" s="34">
        <v>17060.594576981191</v>
      </c>
      <c r="I42" s="34">
        <v>18589.547135677061</v>
      </c>
      <c r="J42" s="34">
        <v>21440.521099999998</v>
      </c>
      <c r="K42" s="34">
        <v>19678.305000000008</v>
      </c>
      <c r="L42" s="21"/>
      <c r="M42" s="21"/>
    </row>
    <row r="43" spans="2:13" s="23" customFormat="1" ht="10.5" customHeight="1" x14ac:dyDescent="0.2">
      <c r="B43" s="33"/>
      <c r="C43" s="7" t="s">
        <v>20</v>
      </c>
      <c r="D43" s="35">
        <v>4056.6544229841784</v>
      </c>
      <c r="E43" s="35">
        <v>3965.2883770254371</v>
      </c>
      <c r="F43" s="35">
        <v>3789.0632462688613</v>
      </c>
      <c r="G43" s="35">
        <v>3775.4082692734487</v>
      </c>
      <c r="H43" s="35">
        <v>3788.9459591003983</v>
      </c>
      <c r="I43" s="35">
        <v>3887.9879861411155</v>
      </c>
      <c r="J43" s="35">
        <v>3966.3899492200599</v>
      </c>
      <c r="K43" s="35">
        <v>4406.7279352544438</v>
      </c>
      <c r="L43" s="21"/>
      <c r="M43" s="21"/>
    </row>
    <row r="44" spans="2:13" s="23" customFormat="1" ht="10.5" customHeight="1" x14ac:dyDescent="0.2">
      <c r="B44" s="33"/>
      <c r="C44" s="8" t="s">
        <v>21</v>
      </c>
      <c r="D44" s="34">
        <v>1230.4428927658068</v>
      </c>
      <c r="E44" s="34">
        <v>1128.46806392744</v>
      </c>
      <c r="F44" s="34">
        <v>1116.3742849799999</v>
      </c>
      <c r="G44" s="34">
        <v>1156.4174828743139</v>
      </c>
      <c r="H44" s="34">
        <v>1177.2532457085711</v>
      </c>
      <c r="I44" s="34">
        <v>1436.8817500944344</v>
      </c>
      <c r="J44" s="135">
        <v>3232.8940236991371</v>
      </c>
      <c r="K44" s="135">
        <v>1557.994080863341</v>
      </c>
      <c r="L44" s="21"/>
      <c r="M44" s="21"/>
    </row>
    <row r="45" spans="2:13" s="23" customFormat="1" ht="10.5" customHeight="1" x14ac:dyDescent="0.2">
      <c r="B45" s="33"/>
      <c r="C45" s="7" t="s">
        <v>22</v>
      </c>
      <c r="D45" s="35">
        <v>18961.566763396357</v>
      </c>
      <c r="E45" s="35">
        <v>19899.930910137689</v>
      </c>
      <c r="F45" s="35">
        <v>23899.714811286449</v>
      </c>
      <c r="G45" s="35">
        <v>23298.584120916199</v>
      </c>
      <c r="H45" s="35">
        <v>29798.498837771793</v>
      </c>
      <c r="I45" s="35">
        <v>27615.714464874469</v>
      </c>
      <c r="J45" s="35">
        <v>27646.190780012064</v>
      </c>
      <c r="K45" s="35">
        <v>28802.514423599918</v>
      </c>
      <c r="L45" s="21"/>
      <c r="M45" s="21"/>
    </row>
    <row r="46" spans="2:13" s="23" customFormat="1" ht="10.5" customHeight="1" x14ac:dyDescent="0.2">
      <c r="B46" s="33"/>
      <c r="C46" s="8" t="s">
        <v>23</v>
      </c>
      <c r="D46" s="34">
        <v>4858.8512618922759</v>
      </c>
      <c r="E46" s="34">
        <v>6118.3815027792534</v>
      </c>
      <c r="F46" s="34">
        <v>6057.4434086200008</v>
      </c>
      <c r="G46" s="34">
        <v>5701.2644997635416</v>
      </c>
      <c r="H46" s="34">
        <v>6056.1047547715443</v>
      </c>
      <c r="I46" s="34">
        <v>5886.7761717869662</v>
      </c>
      <c r="J46" s="135">
        <v>6340.8045390336274</v>
      </c>
      <c r="K46" s="135">
        <v>6360.4717616826474</v>
      </c>
      <c r="L46" s="21"/>
      <c r="M46" s="21"/>
    </row>
    <row r="47" spans="2:13" s="23" customFormat="1" ht="10.5" customHeight="1" x14ac:dyDescent="0.2">
      <c r="B47" s="33"/>
      <c r="C47" s="7" t="s">
        <v>24</v>
      </c>
      <c r="D47" s="35">
        <v>43546.542033349382</v>
      </c>
      <c r="E47" s="35">
        <v>41409.689975534391</v>
      </c>
      <c r="F47" s="35">
        <v>47263.954060459997</v>
      </c>
      <c r="G47" s="35">
        <v>45083.565825587109</v>
      </c>
      <c r="H47" s="35">
        <v>51539.330167838365</v>
      </c>
      <c r="I47" s="35">
        <v>56860.549905040447</v>
      </c>
      <c r="J47" s="35">
        <v>61147.740600718338</v>
      </c>
      <c r="K47" s="35">
        <v>65639.386629926463</v>
      </c>
      <c r="L47" s="21"/>
      <c r="M47" s="21"/>
    </row>
    <row r="48" spans="2:13" s="23" customFormat="1" ht="10.5" customHeight="1" x14ac:dyDescent="0.2">
      <c r="B48" s="33"/>
      <c r="C48" s="8" t="s">
        <v>25</v>
      </c>
      <c r="D48" s="34">
        <v>24030.698478856801</v>
      </c>
      <c r="E48" s="34">
        <v>22867.645022524823</v>
      </c>
      <c r="F48" s="34">
        <v>22632.600555860001</v>
      </c>
      <c r="G48" s="34">
        <v>24130.495027436926</v>
      </c>
      <c r="H48" s="34">
        <v>24607.185524111013</v>
      </c>
      <c r="I48" s="34">
        <v>28217.987089723476</v>
      </c>
      <c r="J48" s="34">
        <v>29567.220270795529</v>
      </c>
      <c r="K48" s="34">
        <v>31309.856935075994</v>
      </c>
      <c r="L48" s="21"/>
      <c r="M48" s="21"/>
    </row>
    <row r="49" spans="2:13" s="23" customFormat="1" ht="10.5" customHeight="1" x14ac:dyDescent="0.2">
      <c r="B49" s="33"/>
      <c r="C49" s="7" t="s">
        <v>26</v>
      </c>
      <c r="D49" s="35">
        <v>375.23397335572656</v>
      </c>
      <c r="E49" s="35">
        <v>389.17059631224282</v>
      </c>
      <c r="F49" s="35">
        <v>417.64200000000005</v>
      </c>
      <c r="G49" s="35">
        <v>439.26854150739194</v>
      </c>
      <c r="H49" s="35">
        <v>453.22024796734001</v>
      </c>
      <c r="I49" s="35">
        <v>472.7169740737902</v>
      </c>
      <c r="J49" s="35">
        <v>499.79313941385391</v>
      </c>
      <c r="K49" s="35">
        <v>547.15365784755818</v>
      </c>
      <c r="L49" s="21"/>
      <c r="M49" s="21"/>
    </row>
    <row r="50" spans="2:13" s="23" customFormat="1" ht="10.5" customHeight="1" x14ac:dyDescent="0.2">
      <c r="B50" s="33"/>
      <c r="C50" s="8" t="s">
        <v>27</v>
      </c>
      <c r="D50" s="34">
        <v>40081.683355976566</v>
      </c>
      <c r="E50" s="34">
        <v>39594.777193216665</v>
      </c>
      <c r="F50" s="34">
        <v>39198.880406019998</v>
      </c>
      <c r="G50" s="34">
        <v>39744.421976368889</v>
      </c>
      <c r="H50" s="34">
        <v>40429.020506209992</v>
      </c>
      <c r="I50" s="34">
        <v>41906.67488447731</v>
      </c>
      <c r="J50" s="34">
        <v>42998.33794704458</v>
      </c>
      <c r="K50" s="34">
        <v>43634.733017967817</v>
      </c>
      <c r="L50" s="21"/>
      <c r="M50" s="21"/>
    </row>
    <row r="51" spans="2:13" s="23" customFormat="1" ht="10.5" customHeight="1" x14ac:dyDescent="0.2">
      <c r="B51" s="33"/>
      <c r="C51" s="7" t="s">
        <v>28</v>
      </c>
      <c r="D51" s="35">
        <v>35894.572265241186</v>
      </c>
      <c r="E51" s="35">
        <v>35394.195527373595</v>
      </c>
      <c r="F51" s="35">
        <v>35898.0521488425</v>
      </c>
      <c r="G51" s="35">
        <v>37105.022631963911</v>
      </c>
      <c r="H51" s="35">
        <v>39205.214274552774</v>
      </c>
      <c r="I51" s="35">
        <v>40344.17262364972</v>
      </c>
      <c r="J51" s="35">
        <v>43985.418585240754</v>
      </c>
      <c r="K51" s="35">
        <v>47686.465237522098</v>
      </c>
      <c r="L51" s="21"/>
      <c r="M51" s="21"/>
    </row>
    <row r="52" spans="2:13" s="23" customFormat="1" ht="10.5" customHeight="1" x14ac:dyDescent="0.2">
      <c r="B52" s="33"/>
      <c r="C52" s="8" t="s">
        <v>29</v>
      </c>
      <c r="D52" s="34">
        <v>3909.7492328020508</v>
      </c>
      <c r="E52" s="34">
        <v>3927.2825881536173</v>
      </c>
      <c r="F52" s="34">
        <v>4073.1009999999997</v>
      </c>
      <c r="G52" s="34">
        <v>4214.3207823627354</v>
      </c>
      <c r="H52" s="34">
        <v>4216.2777928614651</v>
      </c>
      <c r="I52" s="34">
        <v>4573.879798881333</v>
      </c>
      <c r="J52" s="34">
        <v>4330.4916097667056</v>
      </c>
      <c r="K52" s="34">
        <v>4421.1676708017994</v>
      </c>
      <c r="L52" s="21"/>
      <c r="M52" s="21"/>
    </row>
    <row r="53" spans="2:13" s="23" customFormat="1" ht="10.5" customHeight="1" x14ac:dyDescent="0.2">
      <c r="B53" s="33"/>
      <c r="C53" s="7" t="s">
        <v>30</v>
      </c>
      <c r="D53" s="35">
        <v>305474.26702972868</v>
      </c>
      <c r="E53" s="35">
        <v>289236.58469104319</v>
      </c>
      <c r="F53" s="35">
        <v>316337.71400000004</v>
      </c>
      <c r="G53" s="35">
        <v>357693.00490380527</v>
      </c>
      <c r="H53" s="35">
        <v>445034.62173052295</v>
      </c>
      <c r="I53" s="35">
        <v>395476.03848548746</v>
      </c>
      <c r="J53" s="35">
        <v>515181.46650158352</v>
      </c>
      <c r="K53" s="35">
        <v>716958.26075647667</v>
      </c>
      <c r="L53" s="21"/>
      <c r="M53" s="21"/>
    </row>
    <row r="54" spans="2:13" s="23" customFormat="1" ht="10.5" customHeight="1" x14ac:dyDescent="0.2">
      <c r="B54" s="33"/>
      <c r="C54" s="8" t="s">
        <v>31</v>
      </c>
      <c r="D54" s="34">
        <v>20771.025017187774</v>
      </c>
      <c r="E54" s="34">
        <v>18734.179759554805</v>
      </c>
      <c r="F54" s="34">
        <v>17642.219520694962</v>
      </c>
      <c r="G54" s="34">
        <v>19768.718547861183</v>
      </c>
      <c r="H54" s="34">
        <v>20510.922256654674</v>
      </c>
      <c r="I54" s="34">
        <v>21087.029897712237</v>
      </c>
      <c r="J54" s="34">
        <v>20301.251904673198</v>
      </c>
      <c r="K54" s="34">
        <v>21773.514938871067</v>
      </c>
      <c r="L54" s="21"/>
      <c r="M54" s="21"/>
    </row>
    <row r="55" spans="2:13" s="23" customFormat="1" ht="10.5" customHeight="1" x14ac:dyDescent="0.2">
      <c r="B55" s="33"/>
      <c r="C55" s="7" t="s">
        <v>32</v>
      </c>
      <c r="D55" s="35">
        <v>215.89096561579768</v>
      </c>
      <c r="E55" s="35">
        <v>221.05714281093361</v>
      </c>
      <c r="F55" s="35">
        <v>253.73900000000003</v>
      </c>
      <c r="G55" s="35">
        <v>361.0567667333047</v>
      </c>
      <c r="H55" s="35">
        <v>413.73082331472136</v>
      </c>
      <c r="I55" s="35">
        <v>556.54886759495139</v>
      </c>
      <c r="J55" s="35">
        <v>559.39566932888249</v>
      </c>
      <c r="K55" s="35">
        <v>599.24124618665792</v>
      </c>
      <c r="L55" s="21"/>
      <c r="M55" s="21"/>
    </row>
    <row r="56" spans="2:13" s="23" customFormat="1" ht="10.5" customHeight="1" x14ac:dyDescent="0.2">
      <c r="B56" s="33"/>
      <c r="C56" s="8" t="s">
        <v>33</v>
      </c>
      <c r="D56" s="34">
        <v>269.7192846169317</v>
      </c>
      <c r="E56" s="34">
        <v>322.00173693773439</v>
      </c>
      <c r="F56" s="34">
        <v>424.91</v>
      </c>
      <c r="G56" s="34">
        <v>565.69520251789595</v>
      </c>
      <c r="H56" s="34">
        <v>683.58526103792406</v>
      </c>
      <c r="I56" s="34">
        <v>816.02338256781536</v>
      </c>
      <c r="J56" s="34">
        <v>866.6292351397102</v>
      </c>
      <c r="K56" s="34">
        <v>902.80945646409543</v>
      </c>
      <c r="L56" s="21"/>
      <c r="M56" s="21"/>
    </row>
    <row r="57" spans="2:13" s="23" customFormat="1" ht="10.5" customHeight="1" x14ac:dyDescent="0.2">
      <c r="B57" s="33"/>
      <c r="C57" s="7" t="s">
        <v>34</v>
      </c>
      <c r="D57" s="35">
        <v>181.11032772026226</v>
      </c>
      <c r="E57" s="35">
        <v>190.66763445591272</v>
      </c>
      <c r="F57" s="35">
        <v>224.87850623606082</v>
      </c>
      <c r="G57" s="35">
        <v>211.65104326610532</v>
      </c>
      <c r="H57" s="35">
        <v>281.34775874266069</v>
      </c>
      <c r="I57" s="35">
        <v>286.58276548088583</v>
      </c>
      <c r="J57" s="35">
        <v>317.61828206791876</v>
      </c>
      <c r="K57" s="35">
        <v>317.55036770115771</v>
      </c>
      <c r="L57" s="21"/>
      <c r="M57" s="21"/>
    </row>
    <row r="58" spans="2:13" s="23" customFormat="1" ht="10.5" customHeight="1" x14ac:dyDescent="0.2">
      <c r="B58" s="33"/>
      <c r="C58" s="8" t="s">
        <v>35</v>
      </c>
      <c r="D58" s="34">
        <v>50.891677130708935</v>
      </c>
      <c r="E58" s="34">
        <v>53.177918212894745</v>
      </c>
      <c r="F58" s="34">
        <v>51.315372160000003</v>
      </c>
      <c r="G58" s="34">
        <v>53.539309219428944</v>
      </c>
      <c r="H58" s="34">
        <v>52.820159346280263</v>
      </c>
      <c r="I58" s="34">
        <v>56.670853800987743</v>
      </c>
      <c r="J58" s="34">
        <v>57.232251156347637</v>
      </c>
      <c r="K58" s="34">
        <v>63.595397347835778</v>
      </c>
      <c r="L58" s="21"/>
      <c r="M58" s="21"/>
    </row>
    <row r="59" spans="2:13" s="23" customFormat="1" ht="10.5" customHeight="1" x14ac:dyDescent="0.2">
      <c r="B59" s="33"/>
      <c r="C59" s="7" t="s">
        <v>36</v>
      </c>
      <c r="D59" s="35">
        <v>7780.4464156003987</v>
      </c>
      <c r="E59" s="35">
        <v>7795.5374532577907</v>
      </c>
      <c r="F59" s="35">
        <v>7815.8430000000008</v>
      </c>
      <c r="G59" s="35">
        <v>8162.3641897633988</v>
      </c>
      <c r="H59" s="35">
        <v>8339.5182405540472</v>
      </c>
      <c r="I59" s="35">
        <v>9040.9909292568445</v>
      </c>
      <c r="J59" s="35">
        <v>10186.259588958639</v>
      </c>
      <c r="K59" s="35">
        <v>10709.367127682002</v>
      </c>
      <c r="L59" s="21"/>
      <c r="M59" s="21"/>
    </row>
    <row r="60" spans="2:13" s="23" customFormat="1" ht="10.5" customHeight="1" x14ac:dyDescent="0.2">
      <c r="B60" s="33"/>
      <c r="C60" s="33" t="s">
        <v>37</v>
      </c>
      <c r="D60" s="119">
        <v>6075.318323222572</v>
      </c>
      <c r="E60" s="119">
        <v>5857.7988598385991</v>
      </c>
      <c r="F60" s="119">
        <v>5852.81</v>
      </c>
      <c r="G60" s="119">
        <v>5576.949998932404</v>
      </c>
      <c r="H60" s="119">
        <v>5200.7309282962206</v>
      </c>
      <c r="I60" s="119">
        <v>5628.6717679596622</v>
      </c>
      <c r="J60" s="119">
        <v>7198.2565327293869</v>
      </c>
      <c r="K60" s="119">
        <v>7574.198988281044</v>
      </c>
      <c r="L60" s="21"/>
      <c r="M60" s="21"/>
    </row>
    <row r="61" spans="2:13" s="23" customFormat="1" ht="10.5" customHeight="1" x14ac:dyDescent="0.2">
      <c r="B61" s="33"/>
      <c r="C61" s="7" t="s">
        <v>38</v>
      </c>
      <c r="D61" s="128">
        <v>44871.947167804203</v>
      </c>
      <c r="E61" s="128">
        <v>47270.746126915423</v>
      </c>
      <c r="F61" s="128">
        <v>49528.806708892946</v>
      </c>
      <c r="G61" s="128">
        <v>54830.717027997016</v>
      </c>
      <c r="H61" s="128">
        <v>55326.183066599187</v>
      </c>
      <c r="I61" s="128">
        <v>56164.036296755599</v>
      </c>
      <c r="J61" s="128">
        <v>60980.243031332975</v>
      </c>
      <c r="K61" s="128">
        <v>64787.272275991803</v>
      </c>
      <c r="L61" s="21"/>
      <c r="M61" s="21"/>
    </row>
    <row r="62" spans="2:13" s="23" customFormat="1" ht="10.5" customHeight="1" x14ac:dyDescent="0.2">
      <c r="B62" s="33"/>
      <c r="C62" s="33" t="s">
        <v>39</v>
      </c>
      <c r="D62" s="119">
        <v>28893.857896421661</v>
      </c>
      <c r="E62" s="119">
        <v>32184.504434630351</v>
      </c>
      <c r="F62" s="119">
        <v>39940.265089509994</v>
      </c>
      <c r="G62" s="119">
        <v>36966.581654069065</v>
      </c>
      <c r="H62" s="119">
        <v>36758.010124148823</v>
      </c>
      <c r="I62" s="119">
        <v>41413.90753515195</v>
      </c>
      <c r="J62" s="119">
        <v>42568.646107646062</v>
      </c>
      <c r="K62" s="119">
        <v>47854.50240962243</v>
      </c>
      <c r="L62" s="21"/>
      <c r="M62" s="21"/>
    </row>
    <row r="63" spans="2:13" s="23" customFormat="1" ht="10.5" customHeight="1" x14ac:dyDescent="0.2">
      <c r="B63" s="33"/>
      <c r="C63" s="7" t="s">
        <v>40</v>
      </c>
      <c r="D63" s="128">
        <v>2523.8213610797297</v>
      </c>
      <c r="E63" s="128">
        <v>2308.8556822869878</v>
      </c>
      <c r="F63" s="128">
        <v>2383.83329499</v>
      </c>
      <c r="G63" s="128">
        <v>2323.8996191380584</v>
      </c>
      <c r="H63" s="128">
        <v>2347.8125909057412</v>
      </c>
      <c r="I63" s="128">
        <v>2615.5627253564398</v>
      </c>
      <c r="J63" s="128">
        <v>2756.2946695348001</v>
      </c>
      <c r="K63" s="128">
        <v>2899.4651636702793</v>
      </c>
      <c r="L63" s="21"/>
      <c r="M63" s="21"/>
    </row>
    <row r="64" spans="2:13" s="23" customFormat="1" ht="10.5" customHeight="1" x14ac:dyDescent="0.2">
      <c r="B64" s="33"/>
      <c r="C64" s="33" t="s">
        <v>41</v>
      </c>
      <c r="D64" s="119">
        <v>8577.2079150349964</v>
      </c>
      <c r="E64" s="119">
        <v>9307.6487991202102</v>
      </c>
      <c r="F64" s="119">
        <v>10337.036002949999</v>
      </c>
      <c r="G64" s="119">
        <v>10481.821034768411</v>
      </c>
      <c r="H64" s="119">
        <v>13767.724176926065</v>
      </c>
      <c r="I64" s="119">
        <v>15089.392680529661</v>
      </c>
      <c r="J64" s="119">
        <v>16038.718175676802</v>
      </c>
      <c r="K64" s="119">
        <v>17116.268376182863</v>
      </c>
      <c r="L64" s="21"/>
      <c r="M64" s="21"/>
    </row>
    <row r="65" spans="1:13" s="23" customFormat="1" ht="10.5" customHeight="1" x14ac:dyDescent="0.2">
      <c r="B65" s="33"/>
      <c r="C65" s="7" t="s">
        <v>42</v>
      </c>
      <c r="D65" s="128">
        <v>726.29691383800537</v>
      </c>
      <c r="E65" s="128">
        <v>749.91950371360088</v>
      </c>
      <c r="F65" s="128">
        <v>889.46284930000013</v>
      </c>
      <c r="G65" s="128">
        <v>911.74302147771834</v>
      </c>
      <c r="H65" s="128">
        <v>928.16518173730265</v>
      </c>
      <c r="I65" s="128">
        <v>1068.9670498220853</v>
      </c>
      <c r="J65" s="128">
        <v>1526.2087191325861</v>
      </c>
      <c r="K65" s="128">
        <v>1669.7628491834976</v>
      </c>
      <c r="L65" s="21"/>
      <c r="M65" s="21"/>
    </row>
    <row r="66" spans="1:13" s="23" customFormat="1" ht="10.5" customHeight="1" x14ac:dyDescent="0.2">
      <c r="B66" s="33"/>
      <c r="C66" s="33" t="s">
        <v>43</v>
      </c>
      <c r="D66" s="119">
        <v>387.25227124652071</v>
      </c>
      <c r="E66" s="119">
        <v>370.14265095390368</v>
      </c>
      <c r="F66" s="119">
        <v>361.37584000000004</v>
      </c>
      <c r="G66" s="119">
        <v>402.64618286807536</v>
      </c>
      <c r="H66" s="119">
        <v>412.45209746474313</v>
      </c>
      <c r="I66" s="119">
        <v>442.41693055267064</v>
      </c>
      <c r="J66" s="119">
        <v>478.45862369088434</v>
      </c>
      <c r="K66" s="119">
        <v>461.10341030725476</v>
      </c>
      <c r="L66" s="21"/>
      <c r="M66" s="21"/>
    </row>
    <row r="67" spans="1:13" s="23" customFormat="1" ht="10.5" customHeight="1" x14ac:dyDescent="0.2">
      <c r="B67" s="33"/>
      <c r="C67" s="7" t="s">
        <v>44</v>
      </c>
      <c r="D67" s="128">
        <v>9525.2961482356986</v>
      </c>
      <c r="E67" s="128">
        <v>9559.6108899993997</v>
      </c>
      <c r="F67" s="128">
        <v>9999.81</v>
      </c>
      <c r="G67" s="128">
        <v>8985.0374225651794</v>
      </c>
      <c r="H67" s="128">
        <v>10359.546450841621</v>
      </c>
      <c r="I67" s="128">
        <v>10864.293072898199</v>
      </c>
      <c r="J67" s="128">
        <v>10820.044144791174</v>
      </c>
      <c r="K67" s="128">
        <v>12292.74600971084</v>
      </c>
      <c r="L67" s="21"/>
      <c r="M67" s="21"/>
    </row>
    <row r="68" spans="1:13" s="23" customFormat="1" ht="10.5" customHeight="1" x14ac:dyDescent="0.2">
      <c r="B68" s="33"/>
      <c r="C68" s="33" t="s">
        <v>45</v>
      </c>
      <c r="D68" s="119">
        <v>31809.525275591011</v>
      </c>
      <c r="E68" s="119">
        <v>32059.080294359996</v>
      </c>
      <c r="F68" s="119">
        <v>32522.058059972449</v>
      </c>
      <c r="G68" s="119">
        <v>35330.409757058304</v>
      </c>
      <c r="H68" s="119">
        <v>39433.892439630501</v>
      </c>
      <c r="I68" s="119">
        <v>48858.996327620735</v>
      </c>
      <c r="J68" s="119">
        <v>50234.303433769768</v>
      </c>
      <c r="K68" s="119">
        <v>49786.928870685515</v>
      </c>
      <c r="L68" s="21"/>
      <c r="M68" s="21"/>
    </row>
    <row r="69" spans="1:13" s="23" customFormat="1" ht="10.5" customHeight="1" x14ac:dyDescent="0.2">
      <c r="B69" s="33"/>
      <c r="C69" s="7" t="s">
        <v>46</v>
      </c>
      <c r="D69" s="128">
        <v>40781.383784271056</v>
      </c>
      <c r="E69" s="128">
        <v>40165.869754710664</v>
      </c>
      <c r="F69" s="128">
        <v>38940.359641489995</v>
      </c>
      <c r="G69" s="128">
        <v>40713.776710158578</v>
      </c>
      <c r="H69" s="128">
        <v>41541.362475415262</v>
      </c>
      <c r="I69" s="128">
        <v>42453.752137449235</v>
      </c>
      <c r="J69" s="128">
        <v>42782.430305836599</v>
      </c>
      <c r="K69" s="128">
        <v>41910.363953677821</v>
      </c>
      <c r="L69" s="21"/>
      <c r="M69" s="21"/>
    </row>
    <row r="70" spans="1:13" s="23" customFormat="1" ht="10.5" customHeight="1" x14ac:dyDescent="0.2">
      <c r="B70" s="33"/>
      <c r="C70" s="33" t="s">
        <v>47</v>
      </c>
      <c r="D70" s="119">
        <v>696291.20959128055</v>
      </c>
      <c r="E70" s="119">
        <v>660062.15425989672</v>
      </c>
      <c r="F70" s="119">
        <v>641253</v>
      </c>
      <c r="G70" s="119">
        <v>651200.84597482276</v>
      </c>
      <c r="H70" s="119">
        <v>626327.57159718173</v>
      </c>
      <c r="I70" s="119">
        <v>640276.86753082625</v>
      </c>
      <c r="J70" s="119">
        <v>701562.65452461073</v>
      </c>
      <c r="K70" s="119">
        <v>716886.14907242125</v>
      </c>
      <c r="L70" s="21"/>
      <c r="M70" s="21"/>
    </row>
    <row r="71" spans="1:13" s="23" customFormat="1" ht="10.5" hidden="1" customHeight="1" x14ac:dyDescent="0.2">
      <c r="B71" s="33"/>
      <c r="C71" s="8"/>
      <c r="D71" s="34" t="e">
        <f>us_def020 #REF!</f>
        <v>#REF!</v>
      </c>
      <c r="E71" s="34" t="e">
        <f>us_def020 #REF!</f>
        <v>#REF!</v>
      </c>
      <c r="F71" s="34" t="e">
        <f>us_def020 #REF!</f>
        <v>#REF!</v>
      </c>
      <c r="G71" s="34" t="e">
        <f>us_def020 #REF!</f>
        <v>#REF!</v>
      </c>
      <c r="H71" s="34" t="e">
        <f>us_def020 #REF!</f>
        <v>#REF!</v>
      </c>
      <c r="I71" s="34" t="e">
        <f>us_def020 #REF!</f>
        <v>#REF!</v>
      </c>
      <c r="J71" s="34" t="e">
        <f>us_def020 #REF!</f>
        <v>#REF!</v>
      </c>
      <c r="K71" s="34"/>
      <c r="L71" s="21"/>
      <c r="M71" s="21"/>
    </row>
    <row r="72" spans="1:13" s="2" customFormat="1" ht="8.25" customHeight="1" x14ac:dyDescent="0.2">
      <c r="B72" s="38"/>
      <c r="C72" s="38"/>
      <c r="D72" s="38"/>
      <c r="E72" s="38"/>
      <c r="F72" s="38"/>
      <c r="G72" s="38"/>
      <c r="H72" s="38"/>
      <c r="I72" s="38"/>
      <c r="J72" s="38"/>
      <c r="K72" s="38"/>
    </row>
    <row r="73" spans="1:13" s="1" customFormat="1" ht="0.75" customHeight="1" x14ac:dyDescent="0.2">
      <c r="B73" s="3"/>
      <c r="C73" s="3"/>
      <c r="D73" s="3"/>
      <c r="E73" s="3"/>
      <c r="F73" s="3"/>
      <c r="G73" s="3"/>
      <c r="H73" s="3"/>
      <c r="I73" s="3"/>
      <c r="J73" s="3"/>
      <c r="K73" s="3"/>
      <c r="L73" s="3"/>
    </row>
    <row r="74" spans="1:13" s="39" customFormat="1" ht="9.75" customHeight="1" x14ac:dyDescent="0.25">
      <c r="C74" s="41" t="s">
        <v>11</v>
      </c>
      <c r="D74" s="160"/>
      <c r="E74" s="160"/>
      <c r="F74" s="160"/>
      <c r="G74" s="160"/>
      <c r="H74" s="160"/>
      <c r="I74" s="160"/>
      <c r="J74" s="160"/>
      <c r="K74" s="160"/>
    </row>
    <row r="75" spans="1:13" s="39" customFormat="1" ht="42" customHeight="1" x14ac:dyDescent="0.25">
      <c r="A75" s="40"/>
      <c r="C75" s="182" t="s">
        <v>12</v>
      </c>
      <c r="D75" s="182"/>
      <c r="E75" s="182"/>
      <c r="F75" s="182"/>
      <c r="G75" s="182"/>
      <c r="H75" s="182"/>
      <c r="I75" s="182"/>
      <c r="J75" s="182"/>
      <c r="K75" s="182"/>
    </row>
    <row r="76" spans="1:13" ht="17.25" customHeight="1" x14ac:dyDescent="0.2">
      <c r="B76" s="42"/>
      <c r="C76" s="42"/>
      <c r="D76" s="20"/>
      <c r="E76" s="20"/>
      <c r="F76" s="43"/>
      <c r="G76" s="20"/>
      <c r="H76" s="20"/>
      <c r="I76" s="44"/>
      <c r="J76" s="20"/>
      <c r="K76" s="20"/>
      <c r="L76" s="20"/>
      <c r="M76" s="20"/>
    </row>
    <row r="77" spans="1:13" ht="14.25" customHeight="1" x14ac:dyDescent="0.25">
      <c r="B77" s="171" t="s">
        <v>94</v>
      </c>
      <c r="C77" s="45"/>
      <c r="D77" s="45"/>
      <c r="E77" s="45"/>
      <c r="F77" s="45"/>
      <c r="G77" s="45"/>
      <c r="H77" s="45"/>
      <c r="I77" s="45"/>
      <c r="J77" s="45"/>
      <c r="K77" s="45"/>
      <c r="L77" s="45"/>
    </row>
    <row r="78" spans="1:13" ht="6.75" customHeight="1" x14ac:dyDescent="0.2">
      <c r="B78" s="42"/>
      <c r="C78" s="42"/>
      <c r="D78" s="20"/>
      <c r="E78" s="20"/>
      <c r="F78" s="43"/>
      <c r="G78" s="20"/>
      <c r="H78" s="20"/>
      <c r="I78" s="44"/>
      <c r="J78" s="20"/>
      <c r="K78" s="20"/>
      <c r="L78" s="20"/>
      <c r="M78" s="20"/>
    </row>
    <row r="79" spans="1:13" ht="10.5" customHeight="1" x14ac:dyDescent="0.2">
      <c r="B79" s="42"/>
      <c r="C79" s="42"/>
      <c r="D79" s="20"/>
      <c r="E79" s="20"/>
      <c r="F79" s="43"/>
      <c r="G79" s="20"/>
      <c r="H79" s="20"/>
      <c r="I79" s="44"/>
      <c r="J79" s="20"/>
      <c r="K79" s="20"/>
      <c r="L79" s="20"/>
      <c r="M79" s="20"/>
    </row>
    <row r="80" spans="1:13" ht="10.5" customHeight="1" x14ac:dyDescent="0.2">
      <c r="B80" s="42"/>
      <c r="C80" s="42"/>
      <c r="D80" s="20"/>
      <c r="E80" s="20"/>
      <c r="F80" s="43"/>
      <c r="G80" s="20"/>
      <c r="H80" s="20"/>
      <c r="I80" s="44"/>
      <c r="J80" s="20"/>
      <c r="K80" s="20"/>
      <c r="L80" s="20"/>
      <c r="M80" s="20"/>
    </row>
    <row r="81" spans="2:13" ht="15" x14ac:dyDescent="0.25">
      <c r="B81" s="125"/>
      <c r="C81" s="42"/>
      <c r="D81" s="20"/>
      <c r="E81" s="20"/>
      <c r="F81" s="43"/>
      <c r="G81" s="20"/>
      <c r="H81" s="20"/>
      <c r="I81" s="44"/>
      <c r="J81" s="20"/>
      <c r="K81" s="20"/>
      <c r="L81" s="20"/>
      <c r="M81" s="20"/>
    </row>
    <row r="82" spans="2:13" ht="15" x14ac:dyDescent="0.25">
      <c r="B82" s="126"/>
      <c r="C82" s="42"/>
      <c r="D82" s="20"/>
      <c r="E82" s="20"/>
      <c r="F82" s="43"/>
      <c r="G82" s="20"/>
      <c r="H82" s="20"/>
      <c r="I82" s="44"/>
      <c r="J82" s="20"/>
      <c r="K82" s="20"/>
      <c r="L82" s="20"/>
      <c r="M82" s="20"/>
    </row>
    <row r="83" spans="2:13" ht="6.75" customHeight="1" x14ac:dyDescent="0.2">
      <c r="B83" s="47"/>
      <c r="C83" s="48"/>
      <c r="D83" s="44"/>
      <c r="E83" s="44"/>
      <c r="F83" s="44"/>
      <c r="G83" s="44"/>
      <c r="H83" s="44"/>
      <c r="I83" s="44"/>
      <c r="J83" s="44"/>
      <c r="K83" s="44"/>
      <c r="L83" s="44"/>
    </row>
    <row r="84" spans="2:13" s="161" customFormat="1" ht="15" x14ac:dyDescent="0.25">
      <c r="B84" s="162"/>
      <c r="C84" s="163"/>
      <c r="D84" s="164"/>
      <c r="E84" s="164"/>
      <c r="F84" s="165"/>
      <c r="G84" s="164"/>
      <c r="H84" s="164"/>
      <c r="I84" s="166"/>
      <c r="J84" s="164"/>
      <c r="K84" s="164"/>
      <c r="L84" s="164"/>
      <c r="M84" s="164"/>
    </row>
    <row r="85" spans="2:13" ht="6.75" customHeight="1" x14ac:dyDescent="0.2">
      <c r="B85" s="47"/>
      <c r="C85" s="48"/>
      <c r="D85" s="44"/>
      <c r="E85" s="44"/>
      <c r="F85" s="44"/>
      <c r="G85" s="44"/>
      <c r="H85" s="44"/>
      <c r="I85" s="44"/>
      <c r="J85" s="44"/>
      <c r="K85" s="44"/>
      <c r="L85" s="44"/>
    </row>
  </sheetData>
  <mergeCells count="1">
    <mergeCell ref="C75:K75"/>
  </mergeCells>
  <printOptions horizontalCentered="1" verticalCentered="1"/>
  <pageMargins left="0" right="0" top="0" bottom="0" header="0" footer="0"/>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Z86"/>
  <sheetViews>
    <sheetView showGridLines="0" view="pageBreakPreview" zoomScale="130" zoomScaleNormal="100" zoomScaleSheetLayoutView="130" workbookViewId="0">
      <selection activeCell="A2" sqref="A1:A2"/>
    </sheetView>
  </sheetViews>
  <sheetFormatPr defaultRowHeight="11.25" x14ac:dyDescent="0.2"/>
  <cols>
    <col min="1" max="1" width="9.140625" style="14"/>
    <col min="2" max="2" width="4.5703125" style="109" customWidth="1"/>
    <col min="3" max="3" width="19.42578125" style="14" customWidth="1"/>
    <col min="4" max="11" width="8.7109375" style="106" customWidth="1"/>
    <col min="12" max="12" width="3.85546875" style="106" customWidth="1"/>
    <col min="13" max="13" width="9.140625" style="14" hidden="1" customWidth="1"/>
    <col min="14" max="14" width="0" style="14" hidden="1" customWidth="1"/>
    <col min="15" max="16384" width="9.140625" style="14"/>
  </cols>
  <sheetData>
    <row r="1" spans="2:14" ht="5.0999999999999996" customHeight="1" x14ac:dyDescent="0.2">
      <c r="B1" s="95"/>
      <c r="C1" s="11"/>
      <c r="D1" s="96"/>
      <c r="E1" s="96"/>
      <c r="F1" s="96"/>
      <c r="G1" s="96"/>
      <c r="H1" s="96"/>
      <c r="I1" s="96"/>
      <c r="J1" s="97"/>
      <c r="K1" s="97"/>
      <c r="L1" s="97"/>
    </row>
    <row r="2" spans="2:14" s="2" customFormat="1" ht="5.0999999999999996" customHeight="1" x14ac:dyDescent="0.2">
      <c r="B2" s="15"/>
      <c r="C2" s="15"/>
      <c r="D2" s="15"/>
      <c r="E2" s="15"/>
      <c r="F2" s="15"/>
      <c r="G2" s="15"/>
      <c r="H2" s="15"/>
      <c r="I2" s="15"/>
      <c r="J2" s="15"/>
      <c r="K2" s="15"/>
      <c r="L2" s="15"/>
    </row>
    <row r="3" spans="2:14" s="1" customFormat="1" ht="0.75" customHeight="1" x14ac:dyDescent="0.2">
      <c r="B3" s="3"/>
      <c r="C3" s="3"/>
      <c r="D3" s="4"/>
      <c r="E3" s="4"/>
      <c r="F3" s="4"/>
      <c r="G3" s="4"/>
      <c r="H3" s="4"/>
      <c r="I3" s="4"/>
      <c r="J3" s="4"/>
      <c r="K3" s="4"/>
      <c r="L3" s="4"/>
    </row>
    <row r="4" spans="2:14" ht="15" customHeight="1" x14ac:dyDescent="0.25">
      <c r="B4" s="16" t="s">
        <v>88</v>
      </c>
      <c r="C4" s="16"/>
      <c r="D4" s="16"/>
      <c r="E4" s="16"/>
      <c r="F4" s="16"/>
      <c r="G4" s="16"/>
      <c r="H4" s="16"/>
      <c r="I4" s="16"/>
      <c r="J4" s="16"/>
      <c r="K4" s="16"/>
      <c r="L4" s="16"/>
      <c r="M4" s="20"/>
    </row>
    <row r="5" spans="2:14" s="23" customFormat="1" ht="4.5" customHeight="1" x14ac:dyDescent="0.2">
      <c r="B5" s="98"/>
      <c r="C5" s="21"/>
      <c r="D5" s="99"/>
      <c r="E5" s="99"/>
      <c r="F5" s="99"/>
      <c r="G5" s="99"/>
      <c r="H5" s="99"/>
      <c r="I5" s="99"/>
      <c r="J5" s="99"/>
      <c r="K5" s="99"/>
      <c r="L5" s="99"/>
      <c r="M5" s="21"/>
    </row>
    <row r="6" spans="2:14" s="2" customFormat="1" ht="12" customHeight="1" x14ac:dyDescent="0.2">
      <c r="B6" s="24" t="s">
        <v>89</v>
      </c>
      <c r="C6" s="24"/>
      <c r="D6" s="24"/>
      <c r="E6" s="24"/>
      <c r="F6" s="24"/>
      <c r="G6" s="24"/>
      <c r="H6" s="24"/>
      <c r="I6" s="24"/>
      <c r="J6" s="24"/>
      <c r="K6" s="24"/>
      <c r="L6" s="24"/>
      <c r="N6" s="113"/>
    </row>
    <row r="7" spans="2:14" s="1" customFormat="1" ht="0.75" customHeight="1" x14ac:dyDescent="0.2">
      <c r="B7" s="3"/>
      <c r="C7" s="3"/>
      <c r="D7" s="4"/>
      <c r="E7" s="4"/>
      <c r="F7" s="4"/>
      <c r="G7" s="4"/>
      <c r="H7" s="4"/>
      <c r="I7" s="4"/>
      <c r="J7" s="4"/>
      <c r="K7" s="4"/>
      <c r="L7" s="4"/>
    </row>
    <row r="8" spans="2:14" s="28" customFormat="1" ht="15" customHeight="1" x14ac:dyDescent="0.2">
      <c r="B8" s="1"/>
      <c r="C8" s="2"/>
      <c r="D8" s="27">
        <v>2013</v>
      </c>
      <c r="E8" s="27">
        <v>2014</v>
      </c>
      <c r="F8" s="27">
        <v>2015</v>
      </c>
      <c r="G8" s="27">
        <v>2016</v>
      </c>
      <c r="H8" s="27">
        <v>2017</v>
      </c>
      <c r="I8" s="27">
        <v>2018</v>
      </c>
      <c r="J8" s="180">
        <v>2019</v>
      </c>
      <c r="K8" s="27" t="s">
        <v>9</v>
      </c>
      <c r="L8" s="100"/>
      <c r="M8" s="2"/>
    </row>
    <row r="9" spans="2:14" s="1" customFormat="1" ht="0.75" customHeight="1" x14ac:dyDescent="0.2">
      <c r="D9" s="4"/>
      <c r="E9" s="4"/>
      <c r="F9" s="4"/>
      <c r="G9" s="4"/>
      <c r="H9" s="4"/>
      <c r="I9" s="4"/>
      <c r="J9" s="4"/>
      <c r="K9" s="4"/>
      <c r="L9" s="5"/>
    </row>
    <row r="10" spans="2:14" ht="15" customHeight="1" x14ac:dyDescent="0.2">
      <c r="B10" s="29" t="s">
        <v>95</v>
      </c>
      <c r="C10" s="30"/>
      <c r="D10" s="101"/>
      <c r="E10" s="101"/>
      <c r="F10" s="101"/>
      <c r="G10" s="101"/>
      <c r="H10" s="101"/>
      <c r="I10" s="101"/>
      <c r="J10" s="101"/>
      <c r="K10" s="101"/>
      <c r="L10" s="102"/>
      <c r="M10" s="20"/>
    </row>
    <row r="11" spans="2:14" s="23" customFormat="1" ht="15" customHeight="1" x14ac:dyDescent="0.2">
      <c r="B11" s="52"/>
      <c r="C11" s="8" t="s">
        <v>48</v>
      </c>
      <c r="D11" s="34">
        <v>180.01334795233493</v>
      </c>
      <c r="E11" s="34">
        <v>178.11923617747439</v>
      </c>
      <c r="F11" s="34">
        <v>132.3509083451311</v>
      </c>
      <c r="G11" s="34">
        <v>130.90088406468374</v>
      </c>
      <c r="H11" s="34">
        <v>144.40519731318221</v>
      </c>
      <c r="I11" s="34">
        <v>175.89499563999422</v>
      </c>
      <c r="J11" s="34">
        <v>200.15729906464128</v>
      </c>
      <c r="K11" s="34">
        <v>181.91534602737076</v>
      </c>
      <c r="L11" s="105"/>
      <c r="M11" s="21"/>
    </row>
    <row r="12" spans="2:14" s="23" customFormat="1" ht="10.5" customHeight="1" x14ac:dyDescent="0.2">
      <c r="B12" s="52"/>
      <c r="C12" s="7" t="s">
        <v>49</v>
      </c>
      <c r="D12" s="35">
        <v>5265.2509199784463</v>
      </c>
      <c r="E12" s="35">
        <v>5198.7189239709596</v>
      </c>
      <c r="F12" s="35">
        <v>4204.0145151287088</v>
      </c>
      <c r="G12" s="35">
        <v>4259.2780495060169</v>
      </c>
      <c r="H12" s="35">
        <v>4442.2930963482422</v>
      </c>
      <c r="I12" s="35">
        <v>4842.7416748936148</v>
      </c>
      <c r="J12" s="35">
        <v>4760.7467173272544</v>
      </c>
      <c r="K12" s="35">
        <v>5435.8105135340275</v>
      </c>
      <c r="L12" s="105"/>
      <c r="M12" s="21"/>
    </row>
    <row r="13" spans="2:14" s="23" customFormat="1" ht="10.5" customHeight="1" x14ac:dyDescent="0.2">
      <c r="B13" s="52"/>
      <c r="C13" s="8" t="s">
        <v>50</v>
      </c>
      <c r="D13" s="34">
        <v>811.36355087518029</v>
      </c>
      <c r="E13" s="34">
        <v>747.23646248273235</v>
      </c>
      <c r="F13" s="34">
        <v>632.72176659487639</v>
      </c>
      <c r="G13" s="34">
        <v>670.66381099691137</v>
      </c>
      <c r="H13" s="34">
        <v>722.99196239014816</v>
      </c>
      <c r="I13" s="34">
        <v>961.27949842520354</v>
      </c>
      <c r="J13" s="135">
        <v>2159.1030551646791</v>
      </c>
      <c r="K13" s="135">
        <v>1077.1617847055481</v>
      </c>
      <c r="L13" s="105"/>
      <c r="M13" s="21"/>
    </row>
    <row r="14" spans="2:14" s="23" customFormat="1" ht="10.5" customHeight="1" x14ac:dyDescent="0.2">
      <c r="B14" s="91"/>
      <c r="C14" s="7" t="s">
        <v>0</v>
      </c>
      <c r="D14" s="35">
        <v>18215.409776831875</v>
      </c>
      <c r="E14" s="35">
        <v>18172.448487619324</v>
      </c>
      <c r="F14" s="35">
        <v>18689.374927198442</v>
      </c>
      <c r="G14" s="35">
        <v>17708.229396166542</v>
      </c>
      <c r="H14" s="35">
        <v>23699.891020186231</v>
      </c>
      <c r="I14" s="35">
        <v>22398.943758072099</v>
      </c>
      <c r="J14" s="35">
        <v>22318.596176016312</v>
      </c>
      <c r="K14" s="35">
        <v>22867.466424945957</v>
      </c>
      <c r="L14" s="105"/>
      <c r="M14" s="21"/>
    </row>
    <row r="15" spans="2:14" s="23" customFormat="1" ht="10.5" customHeight="1" x14ac:dyDescent="0.2">
      <c r="B15" s="52"/>
      <c r="C15" s="33" t="s">
        <v>51</v>
      </c>
      <c r="D15" s="119">
        <v>849.79540470043696</v>
      </c>
      <c r="E15" s="119">
        <v>1063.5180905588929</v>
      </c>
      <c r="F15" s="119">
        <v>883.22763607838169</v>
      </c>
      <c r="G15" s="119">
        <v>836.85504485668594</v>
      </c>
      <c r="H15" s="119">
        <v>924.01091710522201</v>
      </c>
      <c r="I15" s="119">
        <v>966.45107010518871</v>
      </c>
      <c r="J15" s="119">
        <v>1001.789514481982</v>
      </c>
      <c r="K15" s="119">
        <v>1033.1154897135436</v>
      </c>
      <c r="L15" s="105"/>
      <c r="M15" s="21"/>
    </row>
    <row r="16" spans="2:14" s="23" customFormat="1" ht="10.5" customHeight="1" x14ac:dyDescent="0.2">
      <c r="B16" s="52"/>
      <c r="C16" s="7" t="s">
        <v>52</v>
      </c>
      <c r="D16" s="128">
        <v>2147.8786856804682</v>
      </c>
      <c r="E16" s="128">
        <v>1975.3112175049982</v>
      </c>
      <c r="F16" s="128">
        <v>1921.3965774870674</v>
      </c>
      <c r="G16" s="128">
        <v>1865.7353764180837</v>
      </c>
      <c r="H16" s="128">
        <v>2258.9224945172505</v>
      </c>
      <c r="I16" s="128">
        <v>2749.771165379062</v>
      </c>
      <c r="J16" s="128">
        <v>2910.1910419169508</v>
      </c>
      <c r="K16" s="128">
        <v>3226.2794896379478</v>
      </c>
      <c r="L16" s="105"/>
      <c r="M16" s="21"/>
    </row>
    <row r="17" spans="2:13" s="23" customFormat="1" ht="10.5" customHeight="1" x14ac:dyDescent="0.2">
      <c r="B17" s="52"/>
      <c r="C17" s="33" t="s">
        <v>53</v>
      </c>
      <c r="D17" s="119">
        <v>4216.5935887246542</v>
      </c>
      <c r="E17" s="119">
        <v>4056.8783561262403</v>
      </c>
      <c r="F17" s="119">
        <v>3363.9884028386973</v>
      </c>
      <c r="G17" s="119">
        <v>3593.4065082692423</v>
      </c>
      <c r="H17" s="119">
        <v>3780.3244638112192</v>
      </c>
      <c r="I17" s="119">
        <v>4558.7866833784656</v>
      </c>
      <c r="J17" s="119">
        <v>4556.5249531039799</v>
      </c>
      <c r="K17" s="119">
        <v>4968.6910277723928</v>
      </c>
      <c r="L17" s="105"/>
      <c r="M17" s="21"/>
    </row>
    <row r="18" spans="2:13" s="23" customFormat="1" ht="10.5" customHeight="1" x14ac:dyDescent="0.2">
      <c r="B18" s="52"/>
      <c r="C18" s="7" t="s">
        <v>54</v>
      </c>
      <c r="D18" s="128">
        <v>479.93537524117784</v>
      </c>
      <c r="E18" s="128">
        <v>513.39381409490022</v>
      </c>
      <c r="F18" s="128">
        <v>463.379182666406</v>
      </c>
      <c r="G18" s="128">
        <v>497.5706596715965</v>
      </c>
      <c r="H18" s="128">
        <v>541.38640747611873</v>
      </c>
      <c r="I18" s="128">
        <v>614.9431839579288</v>
      </c>
      <c r="J18" s="128">
        <v>637.00503066407009</v>
      </c>
      <c r="K18" s="128">
        <v>703.32281198693966</v>
      </c>
      <c r="L18" s="105"/>
      <c r="M18" s="21"/>
    </row>
    <row r="19" spans="2:13" s="23" customFormat="1" ht="10.5" customHeight="1" x14ac:dyDescent="0.2">
      <c r="B19" s="52"/>
      <c r="C19" s="33" t="s">
        <v>1</v>
      </c>
      <c r="D19" s="119">
        <v>52330.738915582908</v>
      </c>
      <c r="E19" s="119">
        <v>52008.93959229075</v>
      </c>
      <c r="F19" s="119">
        <v>43491.663108546898</v>
      </c>
      <c r="G19" s="119">
        <v>44221.19776735342</v>
      </c>
      <c r="H19" s="119">
        <v>46149.780608423607</v>
      </c>
      <c r="I19" s="119">
        <v>50484.004984200656</v>
      </c>
      <c r="J19" s="119">
        <v>49704.668235294041</v>
      </c>
      <c r="K19" s="119">
        <v>52814.028139845403</v>
      </c>
      <c r="L19" s="105"/>
      <c r="M19" s="21"/>
    </row>
    <row r="20" spans="2:13" s="23" customFormat="1" ht="10.5" customHeight="1" x14ac:dyDescent="0.2">
      <c r="B20" s="52"/>
      <c r="C20" s="7" t="s">
        <v>55</v>
      </c>
      <c r="D20" s="128">
        <v>45944.095514463406</v>
      </c>
      <c r="E20" s="128">
        <v>46163.832544648714</v>
      </c>
      <c r="F20" s="128">
        <v>39829.351607469216</v>
      </c>
      <c r="G20" s="128">
        <v>41617.783360901172</v>
      </c>
      <c r="H20" s="128">
        <v>45486.482524854386</v>
      </c>
      <c r="I20" s="128">
        <v>49749.690467268709</v>
      </c>
      <c r="J20" s="128">
        <v>52543.445302564374</v>
      </c>
      <c r="K20" s="128">
        <v>58998.527971805655</v>
      </c>
      <c r="L20" s="105"/>
      <c r="M20" s="21"/>
    </row>
    <row r="21" spans="2:13" s="23" customFormat="1" ht="10.5" customHeight="1" x14ac:dyDescent="0.2">
      <c r="B21" s="52"/>
      <c r="C21" s="33" t="s">
        <v>56</v>
      </c>
      <c r="D21" s="119">
        <v>5310.9963263320933</v>
      </c>
      <c r="E21" s="119">
        <v>5232.4693406599126</v>
      </c>
      <c r="F21" s="119">
        <v>4519.1580643175757</v>
      </c>
      <c r="G21" s="119">
        <v>4637.9439670575994</v>
      </c>
      <c r="H21" s="119">
        <v>4753.9213557620433</v>
      </c>
      <c r="I21" s="119">
        <v>5385.6065968386265</v>
      </c>
      <c r="J21" s="130">
        <v>4842.7917117174975</v>
      </c>
      <c r="K21" s="130">
        <v>5027.3420221932001</v>
      </c>
      <c r="L21" s="105"/>
      <c r="M21" s="21"/>
    </row>
    <row r="22" spans="2:13" s="23" customFormat="1" ht="10.5" customHeight="1" x14ac:dyDescent="0.2">
      <c r="B22" s="52"/>
      <c r="C22" s="7" t="s">
        <v>57</v>
      </c>
      <c r="D22" s="128">
        <v>1280.0516462147123</v>
      </c>
      <c r="E22" s="128">
        <v>1209.8018902128799</v>
      </c>
      <c r="F22" s="128">
        <v>1132.4772949799972</v>
      </c>
      <c r="G22" s="128">
        <v>1288.6970103129415</v>
      </c>
      <c r="H22" s="128">
        <v>1708.119838455</v>
      </c>
      <c r="I22" s="128">
        <v>1615.3996138829416</v>
      </c>
      <c r="J22" s="131">
        <v>2050.533045482694</v>
      </c>
      <c r="K22" s="131">
        <v>2827.0790406504821</v>
      </c>
      <c r="L22" s="105"/>
      <c r="M22" s="21"/>
    </row>
    <row r="23" spans="2:13" s="23" customFormat="1" ht="10.5" customHeight="1" x14ac:dyDescent="0.2">
      <c r="B23" s="52"/>
      <c r="C23" s="33" t="s">
        <v>58</v>
      </c>
      <c r="D23" s="119">
        <v>26665.412119212619</v>
      </c>
      <c r="E23" s="119">
        <v>24480.946874440306</v>
      </c>
      <c r="F23" s="119">
        <v>19574.26997744706</v>
      </c>
      <c r="G23" s="119">
        <v>22388.146846008225</v>
      </c>
      <c r="H23" s="119">
        <v>23910.854321873536</v>
      </c>
      <c r="I23" s="119">
        <v>25629.479579891326</v>
      </c>
      <c r="J23" s="130">
        <v>23555.948880387172</v>
      </c>
      <c r="K23" s="130">
        <v>26114.168244134864</v>
      </c>
      <c r="L23" s="105"/>
      <c r="M23" s="21"/>
    </row>
    <row r="24" spans="2:13" s="23" customFormat="1" ht="10.5" customHeight="1" x14ac:dyDescent="0.2">
      <c r="B24" s="52"/>
      <c r="C24" s="7" t="s">
        <v>82</v>
      </c>
      <c r="D24" s="128">
        <v>281.32727553882432</v>
      </c>
      <c r="E24" s="128">
        <v>293.66509837254802</v>
      </c>
      <c r="F24" s="128">
        <v>281.52669135429676</v>
      </c>
      <c r="G24" s="128">
        <v>403.09758589377526</v>
      </c>
      <c r="H24" s="128">
        <v>485.40931567411849</v>
      </c>
      <c r="I24" s="128">
        <v>709.26238331607783</v>
      </c>
      <c r="J24" s="131">
        <v>692.18676205490078</v>
      </c>
      <c r="K24" s="131">
        <v>758.55576866830779</v>
      </c>
      <c r="L24" s="105"/>
      <c r="M24" s="21"/>
    </row>
    <row r="25" spans="2:13" s="23" customFormat="1" ht="10.5" customHeight="1" x14ac:dyDescent="0.2">
      <c r="B25" s="52"/>
      <c r="C25" s="33" t="s">
        <v>83</v>
      </c>
      <c r="D25" s="119">
        <v>355.03155415780873</v>
      </c>
      <c r="E25" s="119">
        <v>427.50730463709903</v>
      </c>
      <c r="F25" s="119">
        <v>471.44312235546852</v>
      </c>
      <c r="G25" s="119">
        <v>636.03981147548791</v>
      </c>
      <c r="H25" s="119">
        <v>817.691477558825</v>
      </c>
      <c r="I25" s="119">
        <v>1056.4193138815679</v>
      </c>
      <c r="J25" s="130">
        <v>1093.3829174039197</v>
      </c>
      <c r="K25" s="130">
        <v>1175.5328092794273</v>
      </c>
      <c r="L25" s="105"/>
      <c r="M25" s="21"/>
    </row>
    <row r="26" spans="2:13" s="23" customFormat="1" ht="10.5" customHeight="1" x14ac:dyDescent="0.2">
      <c r="B26" s="52"/>
      <c r="C26" s="7" t="s">
        <v>2</v>
      </c>
      <c r="D26" s="128">
        <v>233.71177353338888</v>
      </c>
      <c r="E26" s="128">
        <v>252.88043117779796</v>
      </c>
      <c r="F26" s="128">
        <v>249.50560149340376</v>
      </c>
      <c r="G26" s="128">
        <v>236.0972426589787</v>
      </c>
      <c r="H26" s="128">
        <v>325.77791262692995</v>
      </c>
      <c r="I26" s="128">
        <v>355.61922071530324</v>
      </c>
      <c r="J26" s="131">
        <v>386.21870588235231</v>
      </c>
      <c r="K26" s="131">
        <v>406.96523848019399</v>
      </c>
      <c r="L26" s="105"/>
      <c r="M26" s="21"/>
    </row>
    <row r="27" spans="2:13" s="23" customFormat="1" ht="10.5" customHeight="1" x14ac:dyDescent="0.2">
      <c r="B27" s="52"/>
      <c r="C27" s="33" t="s">
        <v>61</v>
      </c>
      <c r="D27" s="119">
        <v>65.444515269809813</v>
      </c>
      <c r="E27" s="119">
        <v>69.112954705294285</v>
      </c>
      <c r="F27" s="119">
        <v>56.935066898739223</v>
      </c>
      <c r="G27" s="119">
        <v>62.285912899209301</v>
      </c>
      <c r="H27" s="119">
        <v>65.112563649411868</v>
      </c>
      <c r="I27" s="119">
        <v>75.386231133333283</v>
      </c>
      <c r="J27" s="130">
        <v>73.628957984313587</v>
      </c>
      <c r="K27" s="130">
        <v>83.694230350703492</v>
      </c>
      <c r="L27" s="105"/>
      <c r="M27" s="21"/>
    </row>
    <row r="28" spans="2:13" s="23" customFormat="1" ht="10.5" customHeight="1" x14ac:dyDescent="0.2">
      <c r="B28" s="52"/>
      <c r="C28" s="7" t="s">
        <v>62</v>
      </c>
      <c r="D28" s="128">
        <v>10229.280684308656</v>
      </c>
      <c r="E28" s="128">
        <v>10346.033311539964</v>
      </c>
      <c r="F28" s="128">
        <v>8671.778559601169</v>
      </c>
      <c r="G28" s="128">
        <v>9114.1616410074148</v>
      </c>
      <c r="H28" s="128">
        <v>9646.217652547075</v>
      </c>
      <c r="I28" s="128">
        <v>11167.330226062737</v>
      </c>
      <c r="J28" s="131">
        <v>12090.324705882333</v>
      </c>
      <c r="K28" s="131">
        <v>13146.348995848964</v>
      </c>
      <c r="L28" s="105"/>
      <c r="M28" s="21"/>
    </row>
    <row r="29" spans="2:13" s="23" customFormat="1" ht="10.5" customHeight="1" x14ac:dyDescent="0.2">
      <c r="B29" s="52"/>
      <c r="C29" s="33" t="s">
        <v>63</v>
      </c>
      <c r="D29" s="119">
        <v>126.5442777031673</v>
      </c>
      <c r="E29" s="119">
        <v>123.66709348627042</v>
      </c>
      <c r="F29" s="119">
        <v>105.38563653199238</v>
      </c>
      <c r="G29" s="119">
        <v>103.53528443628831</v>
      </c>
      <c r="H29" s="119">
        <v>101.19735878308292</v>
      </c>
      <c r="I29" s="119">
        <v>119.59980508097671</v>
      </c>
      <c r="J29" s="119">
        <v>146.12209539339582</v>
      </c>
      <c r="K29" s="119">
        <v>154.31284877190689</v>
      </c>
      <c r="L29" s="105"/>
      <c r="M29" s="21"/>
    </row>
    <row r="30" spans="2:13" s="23" customFormat="1" ht="10.5" customHeight="1" x14ac:dyDescent="0.2">
      <c r="B30" s="52"/>
      <c r="C30" s="7" t="s">
        <v>64</v>
      </c>
      <c r="D30" s="128">
        <v>7839.4510548781846</v>
      </c>
      <c r="E30" s="128">
        <v>7721.7530509677308</v>
      </c>
      <c r="F30" s="128">
        <v>6141.8381782237784</v>
      </c>
      <c r="G30" s="128">
        <v>6431.2357594491305</v>
      </c>
      <c r="H30" s="128">
        <v>6850.4119819971829</v>
      </c>
      <c r="I30" s="128">
        <v>7543.6328464001117</v>
      </c>
      <c r="J30" s="128">
        <v>7536.1244111905226</v>
      </c>
      <c r="K30" s="128">
        <v>7231.2151682324784</v>
      </c>
      <c r="L30" s="105"/>
      <c r="M30" s="21"/>
    </row>
    <row r="31" spans="2:13" s="23" customFormat="1" ht="10.5" customHeight="1" x14ac:dyDescent="0.2">
      <c r="B31" s="52"/>
      <c r="C31" s="33" t="s">
        <v>84</v>
      </c>
      <c r="D31" s="119">
        <v>9006.6478877908758</v>
      </c>
      <c r="E31" s="119">
        <v>10104.172472288357</v>
      </c>
      <c r="F31" s="119">
        <v>10595.640029051598</v>
      </c>
      <c r="G31" s="119">
        <v>9404.9717258112978</v>
      </c>
      <c r="H31" s="119">
        <v>9937.7977890068869</v>
      </c>
      <c r="I31" s="119">
        <v>11856.964020999239</v>
      </c>
      <c r="J31" s="119">
        <v>11825.940940908351</v>
      </c>
      <c r="K31" s="119">
        <v>13527.07173861714</v>
      </c>
      <c r="L31" s="105"/>
      <c r="M31" s="21"/>
    </row>
    <row r="32" spans="2:13" s="23" customFormat="1" ht="10.5" customHeight="1" x14ac:dyDescent="0.2">
      <c r="B32" s="52"/>
      <c r="C32" s="7" t="s">
        <v>3</v>
      </c>
      <c r="D32" s="128">
        <v>3262.5774192115214</v>
      </c>
      <c r="E32" s="128">
        <v>3006.5846522721281</v>
      </c>
      <c r="F32" s="128">
        <v>2644.8937698924719</v>
      </c>
      <c r="G32" s="128">
        <v>2616.4899705643115</v>
      </c>
      <c r="H32" s="128">
        <v>2738.5988741523693</v>
      </c>
      <c r="I32" s="128">
        <v>3247.2119410757855</v>
      </c>
      <c r="J32" s="128">
        <v>3298.3570249396139</v>
      </c>
      <c r="K32" s="128">
        <v>3648.0329884994903</v>
      </c>
      <c r="L32" s="105"/>
      <c r="M32" s="21"/>
    </row>
    <row r="33" spans="2:26" s="23" customFormat="1" ht="10.5" customHeight="1" x14ac:dyDescent="0.2">
      <c r="B33" s="52"/>
      <c r="C33" s="33" t="s">
        <v>85</v>
      </c>
      <c r="D33" s="119">
        <v>2452.0326430449454</v>
      </c>
      <c r="E33" s="119">
        <v>2691.470287458852</v>
      </c>
      <c r="F33" s="119">
        <v>2580.6031462802671</v>
      </c>
      <c r="G33" s="119">
        <v>2645.4390250912566</v>
      </c>
      <c r="H33" s="119">
        <v>3643.3415171324605</v>
      </c>
      <c r="I33" s="119">
        <v>4359.3873400102293</v>
      </c>
      <c r="J33" s="119">
        <v>4607.7205236053023</v>
      </c>
      <c r="K33" s="119">
        <v>5073.4618461101918</v>
      </c>
      <c r="L33" s="105"/>
      <c r="M33" s="21"/>
    </row>
    <row r="34" spans="2:26" s="23" customFormat="1" ht="10.5" customHeight="1" x14ac:dyDescent="0.2">
      <c r="B34" s="52"/>
      <c r="C34" s="7" t="s">
        <v>67</v>
      </c>
      <c r="D34" s="128">
        <v>968.56559320410213</v>
      </c>
      <c r="E34" s="128">
        <v>998.45026209016135</v>
      </c>
      <c r="F34" s="128">
        <v>986.87049703039122</v>
      </c>
      <c r="G34" s="128">
        <v>1004.0883819826256</v>
      </c>
      <c r="H34" s="128">
        <v>1055.8780688309585</v>
      </c>
      <c r="I34" s="128">
        <v>1297.1774186586733</v>
      </c>
      <c r="J34" s="128">
        <v>1801.8465521563371</v>
      </c>
      <c r="K34" s="128">
        <v>2053.2310809951587</v>
      </c>
      <c r="L34" s="105"/>
      <c r="M34" s="21"/>
    </row>
    <row r="35" spans="2:26" s="23" customFormat="1" ht="10.5" customHeight="1" x14ac:dyDescent="0.2">
      <c r="B35" s="52"/>
      <c r="C35" s="33" t="s">
        <v>68</v>
      </c>
      <c r="D35" s="119">
        <v>506.88748399598472</v>
      </c>
      <c r="E35" s="119">
        <v>486.84183394706446</v>
      </c>
      <c r="F35" s="119">
        <v>400.95115284043732</v>
      </c>
      <c r="G35" s="119">
        <v>449.58615660999988</v>
      </c>
      <c r="H35" s="119">
        <v>476.96833792353021</v>
      </c>
      <c r="I35" s="119">
        <v>546.37018762078162</v>
      </c>
      <c r="J35" s="119">
        <v>572.77860902710495</v>
      </c>
      <c r="K35" s="119">
        <v>576.1530342528589</v>
      </c>
      <c r="L35" s="105"/>
      <c r="M35" s="21"/>
    </row>
    <row r="36" spans="2:26" s="23" customFormat="1" ht="10.5" customHeight="1" x14ac:dyDescent="0.2">
      <c r="B36" s="52"/>
      <c r="C36" s="7" t="s">
        <v>69</v>
      </c>
      <c r="D36" s="128">
        <v>12610.255002286312</v>
      </c>
      <c r="E36" s="128">
        <v>12631.053332058778</v>
      </c>
      <c r="F36" s="128">
        <v>11094.918098800776</v>
      </c>
      <c r="G36" s="128">
        <v>9977.6800042996347</v>
      </c>
      <c r="H36" s="128">
        <v>11893.351206752963</v>
      </c>
      <c r="I36" s="128">
        <v>13193.859974431363</v>
      </c>
      <c r="J36" s="128">
        <v>12628.993450509784</v>
      </c>
      <c r="K36" s="128">
        <v>14783.355236027723</v>
      </c>
      <c r="L36" s="105"/>
      <c r="M36" s="21"/>
    </row>
    <row r="37" spans="2:26" s="23" customFormat="1" ht="10.5" customHeight="1" x14ac:dyDescent="0.2">
      <c r="B37" s="52"/>
      <c r="C37" s="33" t="s">
        <v>70</v>
      </c>
      <c r="D37" s="119">
        <v>14427.176264212285</v>
      </c>
      <c r="E37" s="119">
        <v>13583.012949092179</v>
      </c>
      <c r="F37" s="119">
        <v>11956.601505588691</v>
      </c>
      <c r="G37" s="119">
        <v>12649.409111391942</v>
      </c>
      <c r="H37" s="119">
        <v>12971.828255695482</v>
      </c>
      <c r="I37" s="119">
        <v>14145.467086750597</v>
      </c>
      <c r="J37" s="119">
        <v>14097.640170013165</v>
      </c>
      <c r="K37" s="119">
        <v>12930.112707771001</v>
      </c>
      <c r="L37" s="105"/>
      <c r="M37" s="21"/>
    </row>
    <row r="38" spans="2:26" s="23" customFormat="1" ht="10.5" customHeight="1" x14ac:dyDescent="0.2">
      <c r="B38" s="52"/>
      <c r="C38" s="7" t="s">
        <v>71</v>
      </c>
      <c r="D38" s="128">
        <v>62258.072364847831</v>
      </c>
      <c r="E38" s="128">
        <v>65657.564663000187</v>
      </c>
      <c r="F38" s="128">
        <v>59492.213902480587</v>
      </c>
      <c r="G38" s="128">
        <v>56154.054447309609</v>
      </c>
      <c r="H38" s="128">
        <v>55674.025284868563</v>
      </c>
      <c r="I38" s="128">
        <v>60306.997418720246</v>
      </c>
      <c r="J38" s="128">
        <v>59364.652813371169</v>
      </c>
      <c r="K38" s="128">
        <v>61846.936733799717</v>
      </c>
      <c r="L38" s="105"/>
      <c r="M38" s="21"/>
    </row>
    <row r="39" spans="2:26" s="23" customFormat="1" ht="10.5" customHeight="1" x14ac:dyDescent="0.2">
      <c r="B39" s="91"/>
      <c r="C39" s="33" t="s">
        <v>72</v>
      </c>
      <c r="D39" s="119">
        <v>680856</v>
      </c>
      <c r="E39" s="119">
        <v>653942</v>
      </c>
      <c r="F39" s="119">
        <v>641253</v>
      </c>
      <c r="G39" s="119">
        <v>656059</v>
      </c>
      <c r="H39" s="119">
        <v>642933</v>
      </c>
      <c r="I39" s="119">
        <v>672255</v>
      </c>
      <c r="J39" s="119">
        <v>730149</v>
      </c>
      <c r="K39" s="119">
        <v>784952</v>
      </c>
      <c r="L39" s="105"/>
      <c r="M39" s="143"/>
      <c r="N39" s="143"/>
      <c r="O39" s="143"/>
      <c r="P39" s="143"/>
      <c r="Q39" s="143"/>
      <c r="R39" s="143"/>
      <c r="S39" s="143"/>
      <c r="T39" s="143"/>
      <c r="U39" s="143"/>
      <c r="V39" s="143"/>
      <c r="W39" s="143"/>
      <c r="X39" s="143"/>
      <c r="Y39" s="143"/>
      <c r="Z39" s="143"/>
    </row>
    <row r="40" spans="2:26" s="23" customFormat="1" ht="15" customHeight="1" x14ac:dyDescent="0.2">
      <c r="B40" s="92" t="s">
        <v>96</v>
      </c>
      <c r="C40" s="8"/>
      <c r="D40" s="110">
        <v>288128.55217280105</v>
      </c>
      <c r="E40" s="110">
        <v>289202.6044796909</v>
      </c>
      <c r="F40" s="110">
        <v>254406.15822409181</v>
      </c>
      <c r="G40" s="110">
        <v>255438.75954512865</v>
      </c>
      <c r="H40" s="110">
        <v>275105.79444693297</v>
      </c>
      <c r="I40" s="110">
        <v>299994.07888170989</v>
      </c>
      <c r="J40" s="110">
        <v>301311.29750811477</v>
      </c>
      <c r="K40" s="110">
        <v>322669.88873265852</v>
      </c>
      <c r="L40" s="104"/>
      <c r="M40" s="141">
        <v>303564.38628398569</v>
      </c>
      <c r="N40" s="142">
        <v>284511.67438814405</v>
      </c>
      <c r="O40" s="142"/>
      <c r="P40" s="142"/>
      <c r="Q40" s="142"/>
      <c r="R40" s="142"/>
      <c r="S40" s="142"/>
      <c r="T40" s="142"/>
      <c r="U40" s="142"/>
      <c r="V40" s="142"/>
    </row>
    <row r="41" spans="2:26" s="23" customFormat="1" ht="15" customHeight="1" x14ac:dyDescent="0.2">
      <c r="B41" s="92" t="s">
        <v>97</v>
      </c>
      <c r="C41" s="103"/>
      <c r="D41" s="86">
        <v>968984.55217280099</v>
      </c>
      <c r="E41" s="86">
        <v>943144.6044796909</v>
      </c>
      <c r="F41" s="86">
        <v>895659.15822409187</v>
      </c>
      <c r="G41" s="86">
        <v>911497.75954512868</v>
      </c>
      <c r="H41" s="86">
        <v>918038.79444693297</v>
      </c>
      <c r="I41" s="86">
        <v>972249.07888170984</v>
      </c>
      <c r="J41" s="86">
        <v>1031460.2975081147</v>
      </c>
      <c r="K41" s="86">
        <v>1107621.8887326585</v>
      </c>
      <c r="L41" s="104"/>
      <c r="M41" s="141">
        <v>1044308.3862839857</v>
      </c>
      <c r="N41" s="142">
        <v>997458.67438814393</v>
      </c>
      <c r="O41" s="142"/>
      <c r="P41" s="142"/>
      <c r="Q41" s="142"/>
      <c r="R41" s="142"/>
      <c r="S41" s="142"/>
      <c r="T41" s="142"/>
      <c r="U41" s="142"/>
      <c r="V41" s="142"/>
    </row>
    <row r="42" spans="2:26" ht="27.95" customHeight="1" x14ac:dyDescent="0.2">
      <c r="B42" s="29" t="s">
        <v>98</v>
      </c>
      <c r="C42" s="30"/>
      <c r="L42" s="107"/>
      <c r="M42" s="21">
        <v>2011</v>
      </c>
      <c r="N42" s="23">
        <v>2012</v>
      </c>
      <c r="O42" s="23"/>
      <c r="P42" s="23"/>
      <c r="Q42" s="23"/>
      <c r="R42" s="23"/>
      <c r="S42" s="23"/>
      <c r="T42" s="23"/>
      <c r="U42" s="23"/>
      <c r="V42" s="23"/>
      <c r="W42" s="148"/>
    </row>
    <row r="43" spans="2:26" s="23" customFormat="1" ht="15" customHeight="1" x14ac:dyDescent="0.2">
      <c r="B43" s="52"/>
      <c r="C43" s="8" t="s">
        <v>48</v>
      </c>
      <c r="D43" s="34">
        <v>154.21846837580358</v>
      </c>
      <c r="E43" s="34">
        <v>149.9978123779436</v>
      </c>
      <c r="F43" s="34">
        <v>132.3509083451311</v>
      </c>
      <c r="G43" s="34">
        <v>129.83176923899316</v>
      </c>
      <c r="H43" s="34">
        <v>135.44275038951915</v>
      </c>
      <c r="I43" s="34">
        <v>147.58098735602374</v>
      </c>
      <c r="J43" s="34">
        <v>170.21465075353566</v>
      </c>
      <c r="K43" s="34">
        <v>156.22455244320327</v>
      </c>
      <c r="L43" s="108"/>
      <c r="M43" s="21"/>
      <c r="N43" s="144"/>
      <c r="O43" s="144"/>
      <c r="P43" s="144"/>
      <c r="Q43" s="144"/>
      <c r="R43" s="144"/>
      <c r="S43" s="144"/>
      <c r="T43" s="144"/>
      <c r="U43" s="144"/>
      <c r="V43" s="144"/>
    </row>
    <row r="44" spans="2:26" s="23" customFormat="1" ht="10.5" customHeight="1" x14ac:dyDescent="0.2">
      <c r="B44" s="52"/>
      <c r="C44" s="7" t="s">
        <v>49</v>
      </c>
      <c r="D44" s="35">
        <v>4500.9103751118646</v>
      </c>
      <c r="E44" s="35">
        <v>4399.5385693552053</v>
      </c>
      <c r="F44" s="35">
        <v>4204.0145151287088</v>
      </c>
      <c r="G44" s="35">
        <v>4188.8641421311104</v>
      </c>
      <c r="H44" s="35">
        <v>4203.884383503394</v>
      </c>
      <c r="I44" s="35">
        <v>4313.7727892186995</v>
      </c>
      <c r="J44" s="35">
        <v>4400.7607779050932</v>
      </c>
      <c r="K44" s="35">
        <v>4889.3214496420933</v>
      </c>
      <c r="L44" s="108"/>
      <c r="M44" s="21"/>
      <c r="N44" s="144"/>
      <c r="O44" s="144"/>
      <c r="P44" s="144"/>
      <c r="Q44" s="144"/>
      <c r="R44" s="144"/>
      <c r="S44" s="144"/>
      <c r="T44" s="144"/>
      <c r="U44" s="144"/>
      <c r="V44" s="144"/>
    </row>
    <row r="45" spans="2:26" s="23" customFormat="1" ht="10.5" customHeight="1" x14ac:dyDescent="0.2">
      <c r="B45" s="52"/>
      <c r="C45" s="8" t="s">
        <v>50</v>
      </c>
      <c r="D45" s="34">
        <v>697.37185035468542</v>
      </c>
      <c r="E45" s="34">
        <v>639.57609608220355</v>
      </c>
      <c r="F45" s="34">
        <v>632.72176659487639</v>
      </c>
      <c r="G45" s="34">
        <v>655.41684588206408</v>
      </c>
      <c r="H45" s="34">
        <v>667.22582504453135</v>
      </c>
      <c r="I45" s="34">
        <v>814.37414990616321</v>
      </c>
      <c r="J45" s="135">
        <v>1832.2908771815557</v>
      </c>
      <c r="K45" s="135">
        <v>883.01636865979424</v>
      </c>
      <c r="L45" s="108"/>
      <c r="M45" s="21"/>
      <c r="N45" s="144"/>
      <c r="O45" s="144"/>
      <c r="P45" s="144"/>
      <c r="Q45" s="144"/>
      <c r="R45" s="144"/>
      <c r="S45" s="144"/>
      <c r="T45" s="144"/>
      <c r="U45" s="144"/>
      <c r="V45" s="144"/>
    </row>
    <row r="46" spans="2:26" s="23" customFormat="1" ht="10.5" customHeight="1" x14ac:dyDescent="0.2">
      <c r="B46" s="52"/>
      <c r="C46" s="7" t="s">
        <v>0</v>
      </c>
      <c r="D46" s="35">
        <v>14827.784902306288</v>
      </c>
      <c r="E46" s="35">
        <v>15561.577731851163</v>
      </c>
      <c r="F46" s="35">
        <v>18689.374927198442</v>
      </c>
      <c r="G46" s="35">
        <v>18219.295809464798</v>
      </c>
      <c r="H46" s="35">
        <v>23302.174165852612</v>
      </c>
      <c r="I46" s="35">
        <v>21595.255240148828</v>
      </c>
      <c r="J46" s="35">
        <v>21619.087460930685</v>
      </c>
      <c r="K46" s="35">
        <v>22523.322774315762</v>
      </c>
      <c r="L46" s="108"/>
      <c r="M46" s="21"/>
      <c r="N46" s="144"/>
      <c r="O46" s="144"/>
      <c r="P46" s="144"/>
      <c r="Q46" s="144"/>
      <c r="R46" s="144"/>
      <c r="S46" s="144"/>
      <c r="T46" s="144"/>
      <c r="U46" s="144"/>
      <c r="V46" s="144"/>
    </row>
    <row r="47" spans="2:26" s="23" customFormat="1" ht="10.5" customHeight="1" x14ac:dyDescent="0.2">
      <c r="B47" s="52"/>
      <c r="C47" s="33" t="s">
        <v>51</v>
      </c>
      <c r="D47" s="119">
        <v>708.46253519935976</v>
      </c>
      <c r="E47" s="119">
        <v>892.11293722288883</v>
      </c>
      <c r="F47" s="119">
        <v>883.22763607838169</v>
      </c>
      <c r="G47" s="119">
        <v>831.29367079484359</v>
      </c>
      <c r="H47" s="119">
        <v>883.03244877008319</v>
      </c>
      <c r="I47" s="119">
        <v>858.34287695218609</v>
      </c>
      <c r="J47" s="119">
        <v>924.54413950878552</v>
      </c>
      <c r="K47" s="119">
        <v>927.41179066072243</v>
      </c>
      <c r="L47" s="108"/>
      <c r="M47" s="21"/>
      <c r="N47" s="144"/>
      <c r="O47" s="144"/>
      <c r="P47" s="144"/>
      <c r="Q47" s="144"/>
      <c r="R47" s="144"/>
      <c r="S47" s="144"/>
      <c r="T47" s="144"/>
      <c r="U47" s="144"/>
      <c r="V47" s="144"/>
    </row>
    <row r="48" spans="2:26" s="23" customFormat="1" ht="10.5" customHeight="1" x14ac:dyDescent="0.2">
      <c r="B48" s="52"/>
      <c r="C48" s="7" t="s">
        <v>52</v>
      </c>
      <c r="D48" s="128">
        <v>1770.2745884790643</v>
      </c>
      <c r="E48" s="128">
        <v>1683.406269649246</v>
      </c>
      <c r="F48" s="128">
        <v>1921.3965774870674</v>
      </c>
      <c r="G48" s="128">
        <v>1832.7584054306462</v>
      </c>
      <c r="H48" s="128">
        <v>2095.2011857447378</v>
      </c>
      <c r="I48" s="128">
        <v>2311.5219230668408</v>
      </c>
      <c r="J48" s="128">
        <v>2485.8068235466576</v>
      </c>
      <c r="K48" s="128">
        <v>2668.4033387845507</v>
      </c>
      <c r="L48" s="108"/>
      <c r="M48" s="21"/>
      <c r="N48" s="144"/>
      <c r="O48" s="144"/>
      <c r="P48" s="144"/>
      <c r="Q48" s="144"/>
      <c r="R48" s="144"/>
      <c r="S48" s="144"/>
      <c r="T48" s="144"/>
      <c r="U48" s="144"/>
      <c r="V48" s="144"/>
    </row>
    <row r="49" spans="2:22" s="23" customFormat="1" ht="10.5" customHeight="1" x14ac:dyDescent="0.2">
      <c r="B49" s="52"/>
      <c r="C49" s="33" t="s">
        <v>53</v>
      </c>
      <c r="D49" s="119">
        <v>3571.7941822667426</v>
      </c>
      <c r="E49" s="119">
        <v>3398.9241521822319</v>
      </c>
      <c r="F49" s="119">
        <v>3363.9884028386973</v>
      </c>
      <c r="G49" s="119">
        <v>3586.6274061924814</v>
      </c>
      <c r="H49" s="119">
        <v>3657.4801258610505</v>
      </c>
      <c r="I49" s="119">
        <v>4194.1703114052443</v>
      </c>
      <c r="J49" s="119">
        <v>4394.7130975799591</v>
      </c>
      <c r="K49" s="119">
        <v>4653.7292682817015</v>
      </c>
      <c r="L49" s="108"/>
      <c r="M49" s="21"/>
      <c r="N49" s="144"/>
      <c r="O49" s="144"/>
      <c r="P49" s="144"/>
      <c r="Q49" s="144"/>
      <c r="R49" s="144"/>
      <c r="S49" s="144"/>
      <c r="T49" s="144"/>
      <c r="U49" s="144"/>
      <c r="V49" s="144"/>
    </row>
    <row r="50" spans="2:22" s="23" customFormat="1" ht="10.5" customHeight="1" x14ac:dyDescent="0.2">
      <c r="B50" s="52"/>
      <c r="C50" s="7" t="s">
        <v>54</v>
      </c>
      <c r="D50" s="128">
        <v>416.32693043861622</v>
      </c>
      <c r="E50" s="128">
        <v>431.78979326065127</v>
      </c>
      <c r="F50" s="128">
        <v>463.37918266640605</v>
      </c>
      <c r="G50" s="128">
        <v>487.37410924849399</v>
      </c>
      <c r="H50" s="128">
        <v>502.85370741202246</v>
      </c>
      <c r="I50" s="128">
        <v>524.48557635211387</v>
      </c>
      <c r="J50" s="128">
        <v>554.52693082560836</v>
      </c>
      <c r="K50" s="128">
        <v>607.07403653448614</v>
      </c>
      <c r="L50" s="108"/>
      <c r="M50" s="21"/>
      <c r="N50" s="144"/>
      <c r="O50" s="144"/>
      <c r="P50" s="144"/>
      <c r="Q50" s="144"/>
      <c r="R50" s="144"/>
      <c r="S50" s="144"/>
      <c r="T50" s="144"/>
      <c r="U50" s="144"/>
      <c r="V50" s="144"/>
    </row>
    <row r="51" spans="2:22" s="23" customFormat="1" ht="10.5" customHeight="1" x14ac:dyDescent="0.2">
      <c r="B51" s="52"/>
      <c r="C51" s="33" t="s">
        <v>1</v>
      </c>
      <c r="D51" s="119">
        <v>44471.144361405488</v>
      </c>
      <c r="E51" s="119">
        <v>43930.915697298624</v>
      </c>
      <c r="F51" s="119">
        <v>43491.663108546898</v>
      </c>
      <c r="G51" s="119">
        <v>44096.948513220799</v>
      </c>
      <c r="H51" s="119">
        <v>44856.519406982428</v>
      </c>
      <c r="I51" s="119">
        <v>46495.995987558483</v>
      </c>
      <c r="J51" s="119">
        <v>47707.210227696036</v>
      </c>
      <c r="K51" s="119">
        <v>48413.298762415579</v>
      </c>
      <c r="L51" s="108"/>
      <c r="M51" s="21"/>
      <c r="N51" s="144"/>
      <c r="O51" s="144"/>
      <c r="P51" s="144"/>
      <c r="Q51" s="144"/>
      <c r="R51" s="144"/>
      <c r="S51" s="144"/>
      <c r="T51" s="144"/>
      <c r="U51" s="144"/>
      <c r="V51" s="144"/>
    </row>
    <row r="52" spans="2:22" s="23" customFormat="1" ht="10.5" customHeight="1" x14ac:dyDescent="0.2">
      <c r="B52" s="52"/>
      <c r="C52" s="7" t="s">
        <v>55</v>
      </c>
      <c r="D52" s="128">
        <v>39825.490631755682</v>
      </c>
      <c r="E52" s="128">
        <v>39270.316190922706</v>
      </c>
      <c r="F52" s="128">
        <v>39829.351607469216</v>
      </c>
      <c r="G52" s="128">
        <v>41168.500917096302</v>
      </c>
      <c r="H52" s="128">
        <v>43498.690617331536</v>
      </c>
      <c r="I52" s="128">
        <v>44762.379587539566</v>
      </c>
      <c r="J52" s="128">
        <v>48802.388919861041</v>
      </c>
      <c r="K52" s="128">
        <v>52908.747889371691</v>
      </c>
      <c r="L52" s="108"/>
      <c r="M52" s="21"/>
      <c r="N52" s="144"/>
      <c r="O52" s="144"/>
      <c r="P52" s="144"/>
      <c r="Q52" s="144"/>
      <c r="R52" s="144"/>
      <c r="S52" s="144"/>
      <c r="T52" s="144"/>
      <c r="U52" s="144"/>
      <c r="V52" s="144"/>
    </row>
    <row r="53" spans="2:22" s="23" customFormat="1" ht="10.5" customHeight="1" x14ac:dyDescent="0.2">
      <c r="B53" s="52"/>
      <c r="C53" s="33" t="s">
        <v>56</v>
      </c>
      <c r="D53" s="119">
        <v>4337.9171729050768</v>
      </c>
      <c r="E53" s="119">
        <v>4357.370656683549</v>
      </c>
      <c r="F53" s="119">
        <v>4519.1580643175757</v>
      </c>
      <c r="G53" s="119">
        <v>4675.8432332602879</v>
      </c>
      <c r="H53" s="119">
        <v>4678.0145616357167</v>
      </c>
      <c r="I53" s="119">
        <v>5074.7785970281193</v>
      </c>
      <c r="J53" s="119">
        <v>4804.7362637795641</v>
      </c>
      <c r="K53" s="119">
        <v>4905.3425223691002</v>
      </c>
      <c r="L53" s="108"/>
      <c r="M53" s="21"/>
      <c r="N53" s="144"/>
      <c r="O53" s="144"/>
      <c r="P53" s="144"/>
      <c r="Q53" s="144"/>
      <c r="R53" s="144"/>
      <c r="S53" s="144"/>
      <c r="T53" s="144"/>
      <c r="U53" s="144"/>
      <c r="V53" s="144"/>
    </row>
    <row r="54" spans="2:22" s="23" customFormat="1" ht="10.5" customHeight="1" x14ac:dyDescent="0.2">
      <c r="B54" s="52"/>
      <c r="C54" s="7" t="s">
        <v>57</v>
      </c>
      <c r="D54" s="128">
        <v>1093.5865573455603</v>
      </c>
      <c r="E54" s="128">
        <v>1035.4562562216827</v>
      </c>
      <c r="F54" s="128">
        <v>1132.4772949799972</v>
      </c>
      <c r="G54" s="128">
        <v>1280.5277040938856</v>
      </c>
      <c r="H54" s="128">
        <v>1593.2074560981016</v>
      </c>
      <c r="I54" s="128">
        <v>1415.7895643560541</v>
      </c>
      <c r="J54" s="128">
        <v>1844.3305612543602</v>
      </c>
      <c r="K54" s="128">
        <v>2566.6840083287002</v>
      </c>
      <c r="L54" s="108"/>
      <c r="M54" s="21"/>
      <c r="N54" s="144"/>
      <c r="O54" s="144"/>
      <c r="P54" s="144"/>
      <c r="Q54" s="144"/>
      <c r="R54" s="144"/>
      <c r="S54" s="144"/>
      <c r="T54" s="144"/>
      <c r="U54" s="144"/>
      <c r="V54" s="144"/>
    </row>
    <row r="55" spans="2:22" s="23" customFormat="1" ht="10.5" customHeight="1" x14ac:dyDescent="0.2">
      <c r="B55" s="52"/>
      <c r="C55" s="33" t="s">
        <v>58</v>
      </c>
      <c r="D55" s="119">
        <v>23045.720008064185</v>
      </c>
      <c r="E55" s="119">
        <v>20785.813938512008</v>
      </c>
      <c r="F55" s="119">
        <v>19574.26997744706</v>
      </c>
      <c r="G55" s="119">
        <v>21933.6480599895</v>
      </c>
      <c r="H55" s="119">
        <v>22757.132642365563</v>
      </c>
      <c r="I55" s="119">
        <v>23396.331496506489</v>
      </c>
      <c r="J55" s="119">
        <v>22524.500684060236</v>
      </c>
      <c r="K55" s="119">
        <v>24157.995498893444</v>
      </c>
      <c r="L55" s="108"/>
      <c r="M55" s="21"/>
      <c r="N55" s="144"/>
      <c r="O55" s="51"/>
      <c r="P55" s="144"/>
      <c r="Q55" s="144"/>
      <c r="R55" s="144"/>
      <c r="S55" s="144"/>
      <c r="T55" s="144"/>
      <c r="U55" s="144"/>
      <c r="V55" s="144"/>
    </row>
    <row r="56" spans="2:22" s="23" customFormat="1" ht="10.5" customHeight="1" x14ac:dyDescent="0.2">
      <c r="B56" s="52"/>
      <c r="C56" s="7" t="s">
        <v>82</v>
      </c>
      <c r="D56" s="128">
        <v>239.53380932020605</v>
      </c>
      <c r="E56" s="128">
        <v>245.26574951346225</v>
      </c>
      <c r="F56" s="128">
        <v>281.52669135429676</v>
      </c>
      <c r="G56" s="128">
        <v>400.59713693798506</v>
      </c>
      <c r="H56" s="128">
        <v>459.03968171657743</v>
      </c>
      <c r="I56" s="128">
        <v>617.49814285934463</v>
      </c>
      <c r="J56" s="128">
        <v>620.65670608019479</v>
      </c>
      <c r="K56" s="128">
        <v>664.86588723828572</v>
      </c>
      <c r="L56" s="108"/>
      <c r="M56" s="21"/>
      <c r="N56" s="144"/>
      <c r="O56" s="51"/>
      <c r="P56" s="144"/>
      <c r="Q56" s="144"/>
      <c r="R56" s="144"/>
      <c r="S56" s="144"/>
      <c r="T56" s="144"/>
      <c r="U56" s="144"/>
      <c r="V56" s="144"/>
    </row>
    <row r="57" spans="2:22" s="23" customFormat="1" ht="10.5" customHeight="1" x14ac:dyDescent="0.2">
      <c r="B57" s="52"/>
      <c r="C57" s="33" t="s">
        <v>83</v>
      </c>
      <c r="D57" s="119">
        <v>299.25702313263884</v>
      </c>
      <c r="E57" s="119">
        <v>357.26507793605634</v>
      </c>
      <c r="F57" s="119">
        <v>471.44312235546852</v>
      </c>
      <c r="G57" s="119">
        <v>627.64611935832522</v>
      </c>
      <c r="H57" s="119">
        <v>758.44665896283186</v>
      </c>
      <c r="I57" s="119">
        <v>905.38846201040656</v>
      </c>
      <c r="J57" s="119">
        <v>961.53630777999217</v>
      </c>
      <c r="K57" s="119">
        <v>1001.6787297250631</v>
      </c>
      <c r="L57" s="108"/>
      <c r="M57" s="21"/>
      <c r="N57" s="144"/>
      <c r="O57" s="51"/>
      <c r="P57" s="144"/>
      <c r="Q57" s="144"/>
      <c r="R57" s="144"/>
      <c r="S57" s="144"/>
      <c r="T57" s="144"/>
      <c r="U57" s="144"/>
      <c r="V57" s="144"/>
    </row>
    <row r="58" spans="2:22" s="23" customFormat="1" ht="10.5" customHeight="1" x14ac:dyDescent="0.2">
      <c r="B58" s="52"/>
      <c r="C58" s="7" t="s">
        <v>2</v>
      </c>
      <c r="D58" s="128">
        <v>200.94424323094916</v>
      </c>
      <c r="E58" s="128">
        <v>211.54819825381045</v>
      </c>
      <c r="F58" s="128">
        <v>249.50560149340379</v>
      </c>
      <c r="G58" s="128">
        <v>234.82956081797334</v>
      </c>
      <c r="H58" s="128">
        <v>312.15896507343439</v>
      </c>
      <c r="I58" s="128">
        <v>317.96727253200396</v>
      </c>
      <c r="J58" s="128">
        <v>352.40157825252294</v>
      </c>
      <c r="K58" s="128">
        <v>352.32622638714292</v>
      </c>
      <c r="L58" s="108"/>
      <c r="M58" s="21"/>
      <c r="N58" s="144"/>
      <c r="O58" s="51"/>
      <c r="P58" s="144"/>
      <c r="Q58" s="144"/>
      <c r="R58" s="144"/>
      <c r="S58" s="144"/>
      <c r="T58" s="144"/>
      <c r="U58" s="144"/>
      <c r="V58" s="144"/>
    </row>
    <row r="59" spans="2:22" s="23" customFormat="1" ht="10.5" customHeight="1" x14ac:dyDescent="0.2">
      <c r="B59" s="52"/>
      <c r="C59" s="33" t="s">
        <v>61</v>
      </c>
      <c r="D59" s="119">
        <v>56.464971802047046</v>
      </c>
      <c r="E59" s="119">
        <v>59.001585753808655</v>
      </c>
      <c r="F59" s="119">
        <v>56.935066898739223</v>
      </c>
      <c r="G59" s="119">
        <v>59.402553734114292</v>
      </c>
      <c r="H59" s="119">
        <v>58.604647679564494</v>
      </c>
      <c r="I59" s="119">
        <v>62.87704281492065</v>
      </c>
      <c r="J59" s="119">
        <v>63.499920417455236</v>
      </c>
      <c r="K59" s="119">
        <v>70.559913141842699</v>
      </c>
      <c r="L59" s="108"/>
      <c r="M59" s="21"/>
      <c r="N59" s="144"/>
      <c r="O59" s="51"/>
      <c r="P59" s="144"/>
      <c r="Q59" s="144"/>
      <c r="R59" s="144"/>
      <c r="S59" s="144"/>
      <c r="T59" s="144"/>
      <c r="U59" s="144"/>
      <c r="V59" s="144"/>
    </row>
    <row r="60" spans="2:22" s="23" customFormat="1" ht="10.5" customHeight="1" x14ac:dyDescent="0.2">
      <c r="B60" s="52"/>
      <c r="C60" s="7" t="s">
        <v>62</v>
      </c>
      <c r="D60" s="128">
        <v>8632.5055929257142</v>
      </c>
      <c r="E60" s="128">
        <v>8649.2492937394982</v>
      </c>
      <c r="F60" s="128">
        <v>8671.778559601169</v>
      </c>
      <c r="G60" s="128">
        <v>9056.2482865183702</v>
      </c>
      <c r="H60" s="128">
        <v>9252.8029894970296</v>
      </c>
      <c r="I60" s="128">
        <v>10031.095980034161</v>
      </c>
      <c r="J60" s="128">
        <v>11301.786321202118</v>
      </c>
      <c r="K60" s="128">
        <v>11882.180878598805</v>
      </c>
      <c r="L60" s="108"/>
      <c r="M60" s="21"/>
      <c r="N60" s="144"/>
      <c r="O60" s="51"/>
      <c r="P60" s="144"/>
      <c r="Q60" s="144"/>
      <c r="R60" s="144"/>
      <c r="S60" s="144"/>
      <c r="T60" s="144"/>
      <c r="U60" s="144"/>
      <c r="V60" s="144"/>
    </row>
    <row r="61" spans="2:22" s="23" customFormat="1" ht="10.5" customHeight="1" x14ac:dyDescent="0.2">
      <c r="B61" s="52"/>
      <c r="C61" s="33" t="s">
        <v>63</v>
      </c>
      <c r="D61" s="119">
        <v>109.39211910642705</v>
      </c>
      <c r="E61" s="119">
        <v>105.47546589082336</v>
      </c>
      <c r="F61" s="119">
        <v>105.38563653199238</v>
      </c>
      <c r="G61" s="119">
        <v>100.41850419620414</v>
      </c>
      <c r="H61" s="119">
        <v>93.644307488217919</v>
      </c>
      <c r="I61" s="119">
        <v>101.34980583618533</v>
      </c>
      <c r="J61" s="119">
        <v>129.61173293208881</v>
      </c>
      <c r="K61" s="119">
        <v>136.38094891171426</v>
      </c>
      <c r="L61" s="108"/>
      <c r="M61" s="21"/>
      <c r="N61" s="144"/>
      <c r="O61" s="51"/>
      <c r="P61" s="144"/>
      <c r="Q61" s="144"/>
      <c r="R61" s="144"/>
      <c r="S61" s="144"/>
      <c r="T61" s="144"/>
      <c r="U61" s="144"/>
      <c r="V61" s="144"/>
    </row>
    <row r="62" spans="2:22" s="23" customFormat="1" ht="10.5" customHeight="1" x14ac:dyDescent="0.2">
      <c r="B62" s="52"/>
      <c r="C62" s="7" t="s">
        <v>64</v>
      </c>
      <c r="D62" s="128">
        <v>5564.3625711858031</v>
      </c>
      <c r="E62" s="128">
        <v>5861.8265322205725</v>
      </c>
      <c r="F62" s="128">
        <v>6141.8381782237784</v>
      </c>
      <c r="G62" s="128">
        <v>6799.3035479587052</v>
      </c>
      <c r="H62" s="128">
        <v>6860.7439991649262</v>
      </c>
      <c r="I62" s="128">
        <v>6964.6423019641097</v>
      </c>
      <c r="J62" s="128">
        <v>7561.8778172573666</v>
      </c>
      <c r="K62" s="128">
        <v>8033.9699009186861</v>
      </c>
      <c r="L62" s="108"/>
      <c r="M62" s="21"/>
      <c r="N62" s="144"/>
      <c r="O62" s="51"/>
      <c r="P62" s="144"/>
      <c r="Q62" s="144"/>
      <c r="R62" s="144"/>
      <c r="S62" s="144"/>
      <c r="T62" s="144"/>
      <c r="U62" s="144"/>
      <c r="V62" s="144"/>
    </row>
    <row r="63" spans="2:22" s="23" customFormat="1" ht="10.5" customHeight="1" x14ac:dyDescent="0.2">
      <c r="B63" s="52"/>
      <c r="C63" s="33" t="s">
        <v>84</v>
      </c>
      <c r="D63" s="119">
        <v>7665.1698889565359</v>
      </c>
      <c r="E63" s="119">
        <v>8538.1362076217938</v>
      </c>
      <c r="F63" s="119">
        <v>10595.640029051598</v>
      </c>
      <c r="G63" s="119">
        <v>9806.7599559806513</v>
      </c>
      <c r="H63" s="119">
        <v>9751.4286043636621</v>
      </c>
      <c r="I63" s="119">
        <v>10986.578468006885</v>
      </c>
      <c r="J63" s="119">
        <v>11292.915799879576</v>
      </c>
      <c r="K63" s="119">
        <v>12695.185677045345</v>
      </c>
      <c r="L63" s="108"/>
      <c r="M63" s="21"/>
      <c r="N63" s="144"/>
      <c r="O63" s="51"/>
      <c r="P63" s="144"/>
      <c r="Q63" s="144"/>
      <c r="R63" s="144"/>
      <c r="S63" s="144"/>
      <c r="T63" s="144"/>
      <c r="U63" s="144"/>
      <c r="V63" s="144"/>
    </row>
    <row r="64" spans="2:22" s="23" customFormat="1" ht="10.5" customHeight="1" x14ac:dyDescent="0.2">
      <c r="B64" s="52"/>
      <c r="C64" s="7" t="s">
        <v>3</v>
      </c>
      <c r="D64" s="128">
        <v>2800.2123337526914</v>
      </c>
      <c r="E64" s="128">
        <v>2561.7051420901912</v>
      </c>
      <c r="F64" s="128">
        <v>2644.8937698924719</v>
      </c>
      <c r="G64" s="128">
        <v>2578.3965839522025</v>
      </c>
      <c r="H64" s="128">
        <v>2604.9283343815982</v>
      </c>
      <c r="I64" s="128">
        <v>2902.0005600212253</v>
      </c>
      <c r="J64" s="128">
        <v>3058.1444662098334</v>
      </c>
      <c r="K64" s="128">
        <v>3216.9939750102985</v>
      </c>
      <c r="L64" s="108"/>
      <c r="M64" s="21"/>
      <c r="N64" s="144"/>
      <c r="O64" s="51"/>
      <c r="P64" s="144"/>
      <c r="Q64" s="144"/>
      <c r="R64" s="144"/>
      <c r="S64" s="144"/>
      <c r="T64" s="144"/>
      <c r="U64" s="144"/>
      <c r="V64" s="144"/>
    </row>
    <row r="65" spans="1:23" s="23" customFormat="1" ht="10.5" customHeight="1" x14ac:dyDescent="0.2">
      <c r="B65" s="52"/>
      <c r="C65" s="33" t="s">
        <v>85</v>
      </c>
      <c r="D65" s="119">
        <v>2141.2685150291227</v>
      </c>
      <c r="E65" s="119">
        <v>2323.6204042074232</v>
      </c>
      <c r="F65" s="119">
        <v>2580.6031462802671</v>
      </c>
      <c r="G65" s="119">
        <v>2616.74819874388</v>
      </c>
      <c r="H65" s="119">
        <v>3437.0618732444173</v>
      </c>
      <c r="I65" s="119">
        <v>3767.0115704076679</v>
      </c>
      <c r="J65" s="119">
        <v>4004.0072003853179</v>
      </c>
      <c r="K65" s="119">
        <v>4273.0136580301696</v>
      </c>
      <c r="L65" s="108"/>
      <c r="M65" s="21"/>
      <c r="N65" s="144"/>
      <c r="O65" s="51"/>
      <c r="P65" s="144"/>
      <c r="Q65" s="144"/>
      <c r="R65" s="144"/>
      <c r="S65" s="144"/>
      <c r="T65" s="144"/>
      <c r="U65" s="144"/>
      <c r="V65" s="144"/>
    </row>
    <row r="66" spans="1:23" s="23" customFormat="1" ht="10.5" customHeight="1" x14ac:dyDescent="0.2">
      <c r="B66" s="52"/>
      <c r="C66" s="7" t="s">
        <v>67</v>
      </c>
      <c r="D66" s="128">
        <v>805.83578832442151</v>
      </c>
      <c r="E66" s="128">
        <v>832.04535630134228</v>
      </c>
      <c r="F66" s="128">
        <v>986.87049703039145</v>
      </c>
      <c r="G66" s="128">
        <v>1011.5906352669142</v>
      </c>
      <c r="H66" s="128">
        <v>1029.8112337668326</v>
      </c>
      <c r="I66" s="128">
        <v>1186.0327214309796</v>
      </c>
      <c r="J66" s="128">
        <v>1693.3482476618735</v>
      </c>
      <c r="K66" s="128">
        <v>1852.6234054558174</v>
      </c>
      <c r="L66" s="108"/>
      <c r="M66" s="21"/>
      <c r="N66" s="144"/>
      <c r="O66" s="51"/>
      <c r="P66" s="144"/>
      <c r="Q66" s="144"/>
      <c r="R66" s="144"/>
      <c r="S66" s="144"/>
      <c r="T66" s="144"/>
      <c r="U66" s="144"/>
      <c r="V66" s="144"/>
    </row>
    <row r="67" spans="1:23" s="23" customFormat="1" ht="10.5" customHeight="1" x14ac:dyDescent="0.2">
      <c r="B67" s="52"/>
      <c r="C67" s="33" t="s">
        <v>68</v>
      </c>
      <c r="D67" s="119">
        <v>429.66138687182354</v>
      </c>
      <c r="E67" s="119">
        <v>410.67804260346588</v>
      </c>
      <c r="F67" s="119">
        <v>400.95115284043732</v>
      </c>
      <c r="G67" s="119">
        <v>446.74113025308043</v>
      </c>
      <c r="H67" s="119">
        <v>457.62091890245114</v>
      </c>
      <c r="I67" s="119">
        <v>490.86728747893324</v>
      </c>
      <c r="J67" s="119">
        <v>530.85601061573186</v>
      </c>
      <c r="K67" s="119">
        <v>511.60017764704736</v>
      </c>
      <c r="L67" s="108"/>
      <c r="M67" s="21"/>
      <c r="N67" s="144"/>
      <c r="O67" s="51"/>
      <c r="P67" s="144"/>
      <c r="Q67" s="144"/>
      <c r="R67" s="144"/>
      <c r="S67" s="144"/>
      <c r="T67" s="144"/>
      <c r="U67" s="144"/>
      <c r="V67" s="144"/>
    </row>
    <row r="68" spans="1:23" s="23" customFormat="1" ht="10.5" customHeight="1" x14ac:dyDescent="0.2">
      <c r="B68" s="52"/>
      <c r="C68" s="7" t="s">
        <v>69</v>
      </c>
      <c r="D68" s="128">
        <v>10568.438863488163</v>
      </c>
      <c r="E68" s="128">
        <v>10606.511511813458</v>
      </c>
      <c r="F68" s="128">
        <v>11094.918098800776</v>
      </c>
      <c r="G68" s="128">
        <v>9969.0148430840873</v>
      </c>
      <c r="H68" s="128">
        <v>11494.050328237241</v>
      </c>
      <c r="I68" s="128">
        <v>12054.073211908439</v>
      </c>
      <c r="J68" s="128">
        <v>12004.978455777356</v>
      </c>
      <c r="K68" s="128">
        <v>13638.960158953201</v>
      </c>
      <c r="L68" s="108"/>
      <c r="M68" s="21"/>
      <c r="N68" s="144"/>
      <c r="O68" s="51"/>
      <c r="P68" s="144"/>
      <c r="Q68" s="144"/>
      <c r="R68" s="144"/>
      <c r="S68" s="144"/>
      <c r="T68" s="144"/>
      <c r="U68" s="144"/>
      <c r="V68" s="144"/>
    </row>
    <row r="69" spans="1:23" s="23" customFormat="1" ht="10.5" customHeight="1" x14ac:dyDescent="0.2">
      <c r="B69" s="52"/>
      <c r="C69" s="33" t="s">
        <v>70</v>
      </c>
      <c r="D69" s="119">
        <v>11694.64174440734</v>
      </c>
      <c r="E69" s="119">
        <v>11786.389625418995</v>
      </c>
      <c r="F69" s="119">
        <v>11956.601505588691</v>
      </c>
      <c r="G69" s="119">
        <v>12989.080510074784</v>
      </c>
      <c r="H69" s="119">
        <v>14497.709119313588</v>
      </c>
      <c r="I69" s="119">
        <v>17962.809978849084</v>
      </c>
      <c r="J69" s="119">
        <v>18468.436006135078</v>
      </c>
      <c r="K69" s="119">
        <v>18303.960579497834</v>
      </c>
      <c r="L69" s="108"/>
      <c r="M69" s="21"/>
      <c r="N69" s="144"/>
      <c r="O69" s="51"/>
      <c r="P69" s="144"/>
      <c r="Q69" s="144"/>
      <c r="R69" s="144"/>
      <c r="S69" s="144"/>
      <c r="T69" s="144"/>
      <c r="U69" s="144"/>
      <c r="V69" s="144"/>
    </row>
    <row r="70" spans="1:23" s="23" customFormat="1" ht="10.5" customHeight="1" x14ac:dyDescent="0.2">
      <c r="B70" s="52"/>
      <c r="C70" s="7" t="s">
        <v>71</v>
      </c>
      <c r="D70" s="128">
        <v>62304.889571383857</v>
      </c>
      <c r="E70" s="128">
        <v>61364.520950145736</v>
      </c>
      <c r="F70" s="128">
        <v>59492.213902480587</v>
      </c>
      <c r="G70" s="128">
        <v>62201.60098978239</v>
      </c>
      <c r="H70" s="128">
        <v>63465.968084041073</v>
      </c>
      <c r="I70" s="128">
        <v>64859.89668243807</v>
      </c>
      <c r="J70" s="128">
        <v>65362.043865432817</v>
      </c>
      <c r="K70" s="128">
        <v>64029.720321494417</v>
      </c>
      <c r="L70" s="108"/>
      <c r="M70" s="21"/>
      <c r="N70" s="144"/>
      <c r="O70" s="51"/>
      <c r="P70" s="144"/>
      <c r="Q70" s="144"/>
      <c r="R70" s="144"/>
      <c r="S70" s="144"/>
      <c r="T70" s="144"/>
      <c r="U70" s="144"/>
      <c r="V70" s="144"/>
    </row>
    <row r="71" spans="1:23" s="23" customFormat="1" ht="10.5" customHeight="1" x14ac:dyDescent="0.2">
      <c r="B71" s="52"/>
      <c r="C71" s="33" t="s">
        <v>72</v>
      </c>
      <c r="D71" s="119">
        <v>696291.20959128055</v>
      </c>
      <c r="E71" s="119">
        <v>660062.15425989672</v>
      </c>
      <c r="F71" s="119">
        <v>641253</v>
      </c>
      <c r="G71" s="119">
        <v>651200.84597482276</v>
      </c>
      <c r="H71" s="119">
        <v>626327.57159718173</v>
      </c>
      <c r="I71" s="119">
        <v>640276.86753082625</v>
      </c>
      <c r="J71" s="119">
        <v>701562.65452461073</v>
      </c>
      <c r="K71" s="119">
        <v>716886.14907242125</v>
      </c>
      <c r="L71" s="108"/>
      <c r="M71" s="21"/>
      <c r="N71" s="144"/>
      <c r="O71" s="51"/>
      <c r="P71" s="144"/>
      <c r="Q71" s="144"/>
      <c r="R71" s="144"/>
      <c r="S71" s="144"/>
      <c r="T71" s="144"/>
      <c r="U71" s="144"/>
      <c r="V71" s="144"/>
    </row>
    <row r="72" spans="1:23" s="23" customFormat="1" ht="15" customHeight="1" x14ac:dyDescent="0.2">
      <c r="B72" s="92" t="s">
        <v>96</v>
      </c>
      <c r="C72" s="8"/>
      <c r="D72" s="110">
        <v>252767.72389601768</v>
      </c>
      <c r="E72" s="110">
        <v>250285.55819348589</v>
      </c>
      <c r="F72" s="110">
        <v>254406.15822409181</v>
      </c>
      <c r="G72" s="110">
        <v>261825.48808477356</v>
      </c>
      <c r="H72" s="110">
        <v>277271.23471533658</v>
      </c>
      <c r="I72" s="110">
        <v>289013.51877015101</v>
      </c>
      <c r="J72" s="110">
        <v>299341.60011797043</v>
      </c>
      <c r="K72" s="167">
        <v>310924.59269875649</v>
      </c>
      <c r="L72" s="104"/>
      <c r="M72" s="141">
        <v>263052.49174918141</v>
      </c>
      <c r="N72" s="142">
        <v>255817.74251353077</v>
      </c>
      <c r="O72" s="142"/>
      <c r="P72" s="142"/>
      <c r="Q72" s="142"/>
      <c r="R72" s="142"/>
      <c r="S72" s="142"/>
      <c r="T72" s="142"/>
      <c r="U72" s="142"/>
      <c r="V72" s="142"/>
    </row>
    <row r="73" spans="1:23" s="23" customFormat="1" ht="15" customHeight="1" x14ac:dyDescent="0.2">
      <c r="B73" s="92" t="s">
        <v>97</v>
      </c>
      <c r="C73" s="33"/>
      <c r="D73" s="86">
        <v>949058.9334872982</v>
      </c>
      <c r="E73" s="86">
        <v>910347.71245338256</v>
      </c>
      <c r="F73" s="86">
        <v>895659.15822409187</v>
      </c>
      <c r="G73" s="86">
        <v>913026.33405959629</v>
      </c>
      <c r="H73" s="86">
        <v>903598.80631251831</v>
      </c>
      <c r="I73" s="86">
        <v>929290.38630097732</v>
      </c>
      <c r="J73" s="86">
        <v>1000904.2546425811</v>
      </c>
      <c r="K73" s="168">
        <v>1027810.7417711777</v>
      </c>
      <c r="L73" s="104"/>
      <c r="M73" s="145">
        <v>1046814.4394262224</v>
      </c>
      <c r="N73" s="146">
        <v>996881.40718617919</v>
      </c>
      <c r="O73" s="146"/>
      <c r="P73" s="146"/>
      <c r="Q73" s="146"/>
      <c r="R73" s="146"/>
      <c r="S73" s="146"/>
      <c r="T73" s="146"/>
      <c r="U73" s="146"/>
      <c r="V73" s="146"/>
    </row>
    <row r="74" spans="1:23" s="2" customFormat="1" ht="4.5" customHeight="1" x14ac:dyDescent="0.2">
      <c r="B74" s="38"/>
      <c r="C74" s="38"/>
      <c r="D74" s="38"/>
      <c r="E74" s="38"/>
      <c r="F74" s="38"/>
      <c r="G74" s="38"/>
      <c r="H74" s="38"/>
      <c r="I74" s="38"/>
      <c r="J74" s="38"/>
      <c r="K74" s="38"/>
    </row>
    <row r="75" spans="1:23" s="1" customFormat="1" ht="0.75" customHeight="1" x14ac:dyDescent="0.2">
      <c r="B75" s="3"/>
      <c r="C75" s="3"/>
      <c r="D75" s="4"/>
      <c r="E75" s="4"/>
      <c r="F75" s="4"/>
      <c r="G75" s="4"/>
      <c r="H75" s="4"/>
      <c r="I75" s="4"/>
      <c r="J75" s="4"/>
      <c r="K75" s="4"/>
      <c r="L75" s="4"/>
    </row>
    <row r="76" spans="1:23" s="39" customFormat="1" ht="18.75" customHeight="1" x14ac:dyDescent="0.25">
      <c r="C76" s="183" t="s">
        <v>10</v>
      </c>
      <c r="D76" s="183"/>
      <c r="E76" s="183"/>
      <c r="F76" s="183"/>
      <c r="G76" s="183"/>
      <c r="H76" s="183"/>
      <c r="I76" s="183"/>
      <c r="J76" s="183"/>
      <c r="K76" s="183"/>
      <c r="M76" s="21">
        <v>2011</v>
      </c>
      <c r="N76" s="23">
        <v>2012</v>
      </c>
      <c r="O76" s="23"/>
      <c r="P76" s="23"/>
      <c r="Q76" s="23"/>
      <c r="R76" s="23"/>
      <c r="S76" s="23"/>
      <c r="T76" s="23"/>
      <c r="U76" s="23"/>
      <c r="V76" s="23"/>
      <c r="W76" s="148"/>
    </row>
    <row r="77" spans="1:23" s="39" customFormat="1" ht="37.5" customHeight="1" x14ac:dyDescent="0.25">
      <c r="A77" s="40"/>
      <c r="C77" s="183" t="s">
        <v>12</v>
      </c>
      <c r="D77" s="183"/>
      <c r="E77" s="183"/>
      <c r="F77" s="183"/>
      <c r="G77" s="183"/>
      <c r="H77" s="183"/>
      <c r="I77" s="183"/>
      <c r="J77" s="183"/>
      <c r="K77" s="183"/>
    </row>
    <row r="78" spans="1:23" s="39" customFormat="1" ht="4.5" customHeight="1" x14ac:dyDescent="0.25">
      <c r="A78" s="40"/>
      <c r="C78" s="160"/>
      <c r="D78" s="160"/>
      <c r="E78" s="160"/>
      <c r="F78" s="160"/>
      <c r="G78" s="160"/>
      <c r="H78" s="160"/>
      <c r="I78" s="160"/>
      <c r="J78" s="160"/>
      <c r="K78" s="160"/>
    </row>
    <row r="79" spans="1:23" ht="14.25" customHeight="1" x14ac:dyDescent="0.25">
      <c r="B79" s="171" t="s">
        <v>99</v>
      </c>
      <c r="C79" s="45"/>
      <c r="D79" s="45"/>
      <c r="E79" s="45"/>
      <c r="F79" s="45"/>
      <c r="G79" s="45"/>
      <c r="H79" s="45"/>
      <c r="I79" s="45"/>
      <c r="J79" s="45"/>
      <c r="K79" s="45"/>
      <c r="L79" s="45"/>
    </row>
    <row r="81" spans="2:13" x14ac:dyDescent="0.2">
      <c r="B81" s="92"/>
      <c r="L81" s="94"/>
    </row>
    <row r="82" spans="2:13" ht="15" x14ac:dyDescent="0.25">
      <c r="B82" s="172"/>
      <c r="C82" s="42"/>
      <c r="D82" s="20"/>
      <c r="E82" s="20"/>
      <c r="F82" s="43"/>
      <c r="G82" s="20"/>
      <c r="H82" s="20"/>
      <c r="I82" s="44"/>
      <c r="J82" s="20"/>
      <c r="K82" s="20"/>
      <c r="L82" s="20"/>
      <c r="M82" s="20"/>
    </row>
    <row r="83" spans="2:13" ht="15" x14ac:dyDescent="0.25">
      <c r="B83" s="126"/>
      <c r="C83" s="42"/>
      <c r="D83" s="20"/>
      <c r="E83" s="20"/>
      <c r="F83" s="43"/>
      <c r="G83" s="20"/>
      <c r="H83" s="20"/>
      <c r="I83" s="44"/>
      <c r="J83" s="20"/>
      <c r="K83" s="20"/>
      <c r="L83" s="20"/>
      <c r="M83" s="20"/>
    </row>
    <row r="84" spans="2:13" x14ac:dyDescent="0.2">
      <c r="D84" s="94"/>
      <c r="E84" s="94"/>
      <c r="F84" s="94"/>
      <c r="G84" s="94"/>
      <c r="H84" s="94"/>
      <c r="I84" s="94"/>
      <c r="J84" s="94"/>
      <c r="K84" s="94"/>
    </row>
    <row r="85" spans="2:13" ht="15" x14ac:dyDescent="0.25">
      <c r="B85" s="125"/>
      <c r="C85" s="42"/>
      <c r="D85" s="20"/>
      <c r="E85" s="20"/>
      <c r="F85" s="43"/>
      <c r="G85" s="20"/>
      <c r="H85" s="20"/>
      <c r="I85" s="44"/>
      <c r="J85" s="20"/>
      <c r="K85" s="20"/>
      <c r="L85" s="20"/>
      <c r="M85" s="20"/>
    </row>
    <row r="86" spans="2:13" ht="15" x14ac:dyDescent="0.25">
      <c r="B86" s="126"/>
      <c r="C86" s="42"/>
      <c r="D86" s="20"/>
      <c r="E86" s="20"/>
      <c r="F86" s="43"/>
      <c r="G86" s="20"/>
      <c r="H86" s="20"/>
      <c r="I86" s="44"/>
      <c r="J86" s="20"/>
      <c r="K86" s="20"/>
      <c r="L86" s="20"/>
      <c r="M86" s="20"/>
    </row>
  </sheetData>
  <mergeCells count="2">
    <mergeCell ref="C76:K76"/>
    <mergeCell ref="C77:K77"/>
  </mergeCells>
  <printOptions horizontalCentered="1" verticalCentered="1"/>
  <pageMargins left="0" right="0" top="0" bottom="0" header="0" footer="0"/>
  <pageSetup paperSize="9" scale="98"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W87"/>
  <sheetViews>
    <sheetView showGridLines="0" view="pageBreakPreview" zoomScale="130" zoomScaleNormal="100" zoomScaleSheetLayoutView="130" workbookViewId="0"/>
  </sheetViews>
  <sheetFormatPr defaultRowHeight="11.25" x14ac:dyDescent="0.2"/>
  <cols>
    <col min="1" max="1" width="9.140625" style="14"/>
    <col min="2" max="2" width="4.5703125" style="14" customWidth="1"/>
    <col min="3" max="3" width="19.42578125" style="14" customWidth="1"/>
    <col min="4" max="11" width="8.7109375" style="14" customWidth="1"/>
    <col min="12" max="12" width="3.85546875" style="14" customWidth="1"/>
    <col min="13" max="14" width="0" style="14" hidden="1" customWidth="1"/>
    <col min="15" max="16384" width="9.140625" style="14"/>
  </cols>
  <sheetData>
    <row r="1" spans="2:21" ht="10.5" customHeight="1" x14ac:dyDescent="0.2">
      <c r="B1" s="11"/>
      <c r="C1" s="11"/>
      <c r="D1" s="12"/>
      <c r="E1" s="12"/>
      <c r="F1" s="12"/>
      <c r="G1" s="12"/>
      <c r="H1" s="12"/>
      <c r="I1" s="12"/>
      <c r="J1" s="13"/>
      <c r="K1" s="13"/>
    </row>
    <row r="2" spans="2:21" s="2" customFormat="1" ht="5.0999999999999996" customHeight="1" x14ac:dyDescent="0.2">
      <c r="B2" s="15"/>
      <c r="C2" s="15"/>
      <c r="D2" s="15"/>
      <c r="E2" s="15"/>
      <c r="F2" s="15"/>
      <c r="G2" s="15"/>
      <c r="H2" s="15"/>
      <c r="I2" s="15"/>
      <c r="J2" s="15"/>
      <c r="K2" s="15"/>
      <c r="L2" s="15"/>
    </row>
    <row r="3" spans="2:21" s="1" customFormat="1" ht="0.75" customHeight="1" x14ac:dyDescent="0.2">
      <c r="B3" s="3"/>
      <c r="C3" s="3"/>
      <c r="D3" s="3"/>
      <c r="E3" s="3"/>
      <c r="F3" s="3"/>
      <c r="G3" s="3"/>
      <c r="H3" s="3"/>
      <c r="I3" s="3"/>
      <c r="J3" s="3"/>
      <c r="K3" s="3"/>
      <c r="L3" s="3"/>
    </row>
    <row r="4" spans="2:21" ht="15" customHeight="1" x14ac:dyDescent="0.25">
      <c r="B4" s="16" t="s">
        <v>86</v>
      </c>
      <c r="C4" s="16"/>
      <c r="D4" s="16"/>
      <c r="E4" s="16"/>
      <c r="F4" s="16"/>
      <c r="G4" s="16"/>
      <c r="H4" s="16"/>
      <c r="I4" s="16"/>
      <c r="J4" s="16"/>
      <c r="K4" s="16"/>
      <c r="L4" s="16"/>
      <c r="M4" s="20"/>
    </row>
    <row r="5" spans="2:21" s="23" customFormat="1" ht="4.5" customHeight="1" x14ac:dyDescent="0.2">
      <c r="B5" s="21"/>
      <c r="C5" s="21"/>
      <c r="D5" s="22"/>
      <c r="E5" s="22"/>
      <c r="F5" s="22"/>
      <c r="G5" s="22"/>
      <c r="H5" s="22"/>
      <c r="I5" s="22"/>
      <c r="J5" s="22"/>
      <c r="K5" s="22"/>
      <c r="L5" s="21"/>
      <c r="M5" s="21"/>
    </row>
    <row r="6" spans="2:21" s="2" customFormat="1" ht="12" customHeight="1" x14ac:dyDescent="0.2">
      <c r="B6" s="24" t="s">
        <v>87</v>
      </c>
      <c r="C6" s="24"/>
      <c r="D6" s="24"/>
      <c r="E6" s="24"/>
      <c r="F6" s="24"/>
      <c r="G6" s="24"/>
      <c r="H6" s="24"/>
      <c r="I6" s="24"/>
      <c r="J6" s="24"/>
      <c r="K6" s="24"/>
      <c r="L6" s="24"/>
    </row>
    <row r="7" spans="2:21" s="1" customFormat="1" ht="0.75" customHeight="1" x14ac:dyDescent="0.2">
      <c r="B7" s="3"/>
      <c r="C7" s="3"/>
      <c r="D7" s="3"/>
      <c r="E7" s="3"/>
      <c r="F7" s="3"/>
      <c r="G7" s="3"/>
      <c r="H7" s="3"/>
      <c r="I7" s="3"/>
      <c r="J7" s="3"/>
      <c r="K7" s="3"/>
      <c r="L7" s="3"/>
    </row>
    <row r="8" spans="2:21" s="28" customFormat="1" ht="18.75" customHeight="1" x14ac:dyDescent="0.2">
      <c r="B8" s="2"/>
      <c r="C8" s="2"/>
      <c r="D8" s="27">
        <v>2013</v>
      </c>
      <c r="E8" s="27">
        <v>2014</v>
      </c>
      <c r="F8" s="27">
        <v>2015</v>
      </c>
      <c r="G8" s="27">
        <v>2016</v>
      </c>
      <c r="H8" s="27">
        <v>2017</v>
      </c>
      <c r="I8" s="27">
        <v>2018</v>
      </c>
      <c r="J8" s="180">
        <v>2019</v>
      </c>
      <c r="K8" s="27" t="s">
        <v>9</v>
      </c>
      <c r="L8" s="26"/>
      <c r="M8" s="2"/>
    </row>
    <row r="9" spans="2:21" s="1" customFormat="1" ht="0.75" customHeight="1" x14ac:dyDescent="0.2">
      <c r="D9" s="3"/>
      <c r="E9" s="3"/>
      <c r="F9" s="3"/>
      <c r="G9" s="3"/>
      <c r="H9" s="3"/>
      <c r="I9" s="3"/>
      <c r="J9" s="3"/>
      <c r="K9" s="3"/>
      <c r="L9" s="3"/>
    </row>
    <row r="10" spans="2:21" ht="15" customHeight="1" x14ac:dyDescent="0.25">
      <c r="B10" s="29" t="s">
        <v>100</v>
      </c>
      <c r="C10" s="30"/>
      <c r="D10" s="31"/>
      <c r="E10" s="31"/>
      <c r="F10" s="31"/>
      <c r="G10" s="31"/>
      <c r="H10" s="31"/>
      <c r="I10" s="31"/>
      <c r="J10" s="31"/>
      <c r="K10" s="31"/>
      <c r="L10" s="32"/>
      <c r="M10" s="20"/>
      <c r="O10" s="39"/>
    </row>
    <row r="11" spans="2:21" s="23" customFormat="1" ht="15" customHeight="1" x14ac:dyDescent="0.2">
      <c r="B11" s="33"/>
      <c r="C11" s="9" t="s">
        <v>48</v>
      </c>
      <c r="D11" s="50">
        <v>1.408971386086324</v>
      </c>
      <c r="E11" s="50">
        <v>1.3465168570312585</v>
      </c>
      <c r="F11" s="50">
        <v>1.1623132983385007</v>
      </c>
      <c r="G11" s="50">
        <v>1.103605756007386</v>
      </c>
      <c r="H11" s="50">
        <v>1.1091293622976246</v>
      </c>
      <c r="I11" s="50">
        <v>1.1612508291481096</v>
      </c>
      <c r="J11" s="50">
        <v>1.31</v>
      </c>
      <c r="K11" s="50">
        <v>1.2900000000000005</v>
      </c>
      <c r="L11" s="21"/>
      <c r="M11" s="114"/>
      <c r="N11" s="114"/>
      <c r="O11" s="114"/>
      <c r="P11" s="114"/>
      <c r="Q11" s="114"/>
      <c r="R11" s="114"/>
      <c r="S11" s="114"/>
      <c r="T11" s="114"/>
      <c r="U11" s="114"/>
    </row>
    <row r="12" spans="2:21" s="23" customFormat="1" ht="10.5" customHeight="1" x14ac:dyDescent="0.2">
      <c r="B12" s="33"/>
      <c r="C12" s="10" t="s">
        <v>49</v>
      </c>
      <c r="D12" s="53">
        <v>1.0090727448584809</v>
      </c>
      <c r="E12" s="53">
        <v>0.9710156802802955</v>
      </c>
      <c r="F12" s="53">
        <v>0.90930025276369908</v>
      </c>
      <c r="G12" s="53">
        <v>0.89469105870105992</v>
      </c>
      <c r="H12" s="53">
        <v>0.88368831759548572</v>
      </c>
      <c r="I12" s="53">
        <v>0.89064553899061405</v>
      </c>
      <c r="J12" s="53">
        <v>0.89303553495042409</v>
      </c>
      <c r="K12" s="53">
        <v>1.0720461998266821</v>
      </c>
      <c r="L12" s="21"/>
      <c r="M12" s="114"/>
      <c r="N12" s="114"/>
      <c r="O12" s="114"/>
      <c r="P12" s="114"/>
      <c r="Q12" s="114"/>
      <c r="R12" s="114"/>
      <c r="S12" s="114"/>
      <c r="T12" s="114"/>
    </row>
    <row r="13" spans="2:21" s="23" customFormat="1" ht="10.5" customHeight="1" x14ac:dyDescent="0.2">
      <c r="B13" s="33"/>
      <c r="C13" s="9" t="s">
        <v>50</v>
      </c>
      <c r="D13" s="120">
        <v>1.4588490537087748</v>
      </c>
      <c r="E13" s="120">
        <v>1.3131845410210896</v>
      </c>
      <c r="F13" s="120">
        <v>1.249266229398494</v>
      </c>
      <c r="G13" s="120">
        <v>1.2464565157457217</v>
      </c>
      <c r="H13" s="120">
        <v>1.2259721531006371</v>
      </c>
      <c r="I13" s="120">
        <v>1.4514587503239376</v>
      </c>
      <c r="J13" s="120">
        <v>3.1493450488969494</v>
      </c>
      <c r="K13" s="120">
        <v>1.5995717493440407</v>
      </c>
      <c r="L13" s="21"/>
      <c r="M13" s="114"/>
      <c r="N13" s="114"/>
      <c r="O13" s="114"/>
      <c r="P13" s="114"/>
      <c r="Q13" s="114"/>
      <c r="R13" s="114"/>
      <c r="S13" s="114"/>
      <c r="T13" s="114"/>
    </row>
    <row r="14" spans="2:21" s="23" customFormat="1" ht="10.5" customHeight="1" x14ac:dyDescent="0.2">
      <c r="B14" s="33"/>
      <c r="C14" s="10" t="s">
        <v>0</v>
      </c>
      <c r="D14" s="53">
        <v>0.98643205676077672</v>
      </c>
      <c r="E14" s="53">
        <v>1.0063652555168234</v>
      </c>
      <c r="F14" s="53">
        <v>1.2007246038082238</v>
      </c>
      <c r="G14" s="53">
        <v>1.1589183801163641</v>
      </c>
      <c r="H14" s="53">
        <v>1.436683832816595</v>
      </c>
      <c r="I14" s="53">
        <v>1.3051633241093394</v>
      </c>
      <c r="J14" s="53">
        <v>1.2853182881311418</v>
      </c>
      <c r="K14" s="53">
        <v>1.4153924625017027</v>
      </c>
      <c r="L14" s="21"/>
      <c r="M14" s="114"/>
      <c r="N14" s="114"/>
      <c r="O14" s="114"/>
      <c r="P14" s="114"/>
      <c r="Q14" s="114"/>
      <c r="R14" s="114"/>
      <c r="S14" s="114"/>
      <c r="T14" s="114"/>
    </row>
    <row r="15" spans="2:21" s="23" customFormat="1" ht="10.5" customHeight="1" x14ac:dyDescent="0.2">
      <c r="B15" s="33"/>
      <c r="C15" s="132" t="s">
        <v>51</v>
      </c>
      <c r="D15" s="120">
        <v>1.4602783305049361</v>
      </c>
      <c r="E15" s="120">
        <v>1.8451173641555234</v>
      </c>
      <c r="F15" s="120">
        <v>1.7833707357301043</v>
      </c>
      <c r="G15" s="120">
        <v>1.6217760481997419</v>
      </c>
      <c r="H15" s="120">
        <v>1.665435510940106</v>
      </c>
      <c r="I15" s="120">
        <v>1.5746598709106885</v>
      </c>
      <c r="J15" s="120">
        <v>1.6489658184759628</v>
      </c>
      <c r="K15" s="120">
        <v>1.8292955956022645</v>
      </c>
      <c r="L15" s="21"/>
      <c r="M15" s="114"/>
      <c r="N15" s="114"/>
      <c r="O15" s="114"/>
      <c r="P15" s="114"/>
      <c r="Q15" s="114"/>
      <c r="R15" s="114"/>
      <c r="S15" s="114"/>
      <c r="T15" s="114"/>
    </row>
    <row r="16" spans="2:21" s="23" customFormat="1" ht="10.5" customHeight="1" x14ac:dyDescent="0.2">
      <c r="B16" s="33"/>
      <c r="C16" s="10" t="s">
        <v>52</v>
      </c>
      <c r="D16" s="53">
        <v>1.0149114920116165</v>
      </c>
      <c r="E16" s="53">
        <v>0.94376458797335805</v>
      </c>
      <c r="F16" s="53">
        <v>1.0213745492521316</v>
      </c>
      <c r="G16" s="53">
        <v>0.95099885712894316</v>
      </c>
      <c r="H16" s="53">
        <v>1.0318830495322313</v>
      </c>
      <c r="I16" s="53">
        <v>1.1035026926478153</v>
      </c>
      <c r="J16" s="53">
        <v>1.1603941838955152</v>
      </c>
      <c r="K16" s="53">
        <v>1.3363546570242237</v>
      </c>
      <c r="L16" s="21"/>
      <c r="M16" s="114"/>
      <c r="N16" s="114"/>
      <c r="O16" s="114"/>
      <c r="P16" s="114"/>
      <c r="Q16" s="114"/>
      <c r="R16" s="114"/>
      <c r="S16" s="114"/>
      <c r="T16" s="114"/>
    </row>
    <row r="17" spans="2:20" s="23" customFormat="1" ht="10.5" customHeight="1" x14ac:dyDescent="0.2">
      <c r="B17" s="33"/>
      <c r="C17" s="132" t="s">
        <v>53</v>
      </c>
      <c r="D17" s="120">
        <v>1.2272220473757582</v>
      </c>
      <c r="E17" s="120">
        <v>1.1493157611670284</v>
      </c>
      <c r="F17" s="120">
        <v>1.1114025022520135</v>
      </c>
      <c r="G17" s="120">
        <v>1.1476870616038346</v>
      </c>
      <c r="H17" s="120">
        <v>1.1382680331980479</v>
      </c>
      <c r="I17" s="120">
        <v>1.2774351025190811</v>
      </c>
      <c r="J17" s="120">
        <v>1.3014775128326497</v>
      </c>
      <c r="K17" s="120">
        <v>1.4337891236176423</v>
      </c>
      <c r="L17" s="21"/>
      <c r="M17" s="114"/>
      <c r="N17" s="114"/>
      <c r="O17" s="114"/>
      <c r="P17" s="114"/>
      <c r="Q17" s="114"/>
      <c r="R17" s="114"/>
      <c r="S17" s="114"/>
      <c r="T17" s="114"/>
    </row>
    <row r="18" spans="2:20" s="23" customFormat="1" ht="10.5" customHeight="1" x14ac:dyDescent="0.2">
      <c r="B18" s="33"/>
      <c r="C18" s="10" t="s">
        <v>54</v>
      </c>
      <c r="D18" s="53">
        <v>1.8987208785100635</v>
      </c>
      <c r="E18" s="53">
        <v>1.9161276203489972</v>
      </c>
      <c r="F18" s="53">
        <v>2.010518295453164</v>
      </c>
      <c r="G18" s="53">
        <v>2.0502636700307155</v>
      </c>
      <c r="H18" s="53">
        <v>2.0106327050345767</v>
      </c>
      <c r="I18" s="53">
        <v>2.0096890077202523</v>
      </c>
      <c r="J18" s="53">
        <v>2.0254250864238363</v>
      </c>
      <c r="K18" s="53">
        <v>2.3276804254836989</v>
      </c>
      <c r="L18" s="21"/>
      <c r="M18" s="114"/>
      <c r="N18" s="114"/>
      <c r="O18" s="114"/>
      <c r="P18" s="114"/>
      <c r="Q18" s="114"/>
      <c r="R18" s="114"/>
      <c r="S18" s="114"/>
      <c r="T18" s="114"/>
    </row>
    <row r="19" spans="2:20" s="23" customFormat="1" ht="10.5" customHeight="1" x14ac:dyDescent="0.2">
      <c r="B19" s="33"/>
      <c r="C19" s="132" t="s">
        <v>1</v>
      </c>
      <c r="D19" s="120">
        <v>1.8602313751723805</v>
      </c>
      <c r="E19" s="120">
        <v>1.8197163615188485</v>
      </c>
      <c r="F19" s="120">
        <v>1.7831492318374011</v>
      </c>
      <c r="G19" s="120">
        <v>1.789542719048931</v>
      </c>
      <c r="H19" s="120">
        <v>1.777269059008042</v>
      </c>
      <c r="I19" s="120">
        <v>1.8095312806846069</v>
      </c>
      <c r="J19" s="120">
        <v>1.829460494572394</v>
      </c>
      <c r="K19" s="120">
        <v>2.0426873690258422</v>
      </c>
      <c r="L19" s="21"/>
      <c r="M19" s="114"/>
      <c r="N19" s="114"/>
      <c r="O19" s="114"/>
      <c r="P19" s="114"/>
      <c r="Q19" s="114"/>
      <c r="R19" s="114"/>
      <c r="S19" s="114"/>
      <c r="T19" s="114"/>
    </row>
    <row r="20" spans="2:20" s="23" customFormat="1" ht="10.5" customHeight="1" x14ac:dyDescent="0.2">
      <c r="B20" s="33"/>
      <c r="C20" s="10" t="s">
        <v>55</v>
      </c>
      <c r="D20" s="53">
        <v>1.2286383846270832</v>
      </c>
      <c r="E20" s="53">
        <v>1.1853584470093155</v>
      </c>
      <c r="F20" s="53">
        <v>1.1875498375827485</v>
      </c>
      <c r="G20" s="53">
        <v>1.2017331782227079</v>
      </c>
      <c r="H20" s="53">
        <v>1.2338671336815279</v>
      </c>
      <c r="I20" s="53">
        <v>1.2534769570205107</v>
      </c>
      <c r="J20" s="53">
        <v>1.3585937026515778</v>
      </c>
      <c r="K20" s="53">
        <v>1.559168028827238</v>
      </c>
      <c r="L20" s="21"/>
      <c r="M20" s="114"/>
      <c r="N20" s="114"/>
      <c r="O20" s="114"/>
      <c r="P20" s="114"/>
      <c r="Q20" s="114"/>
      <c r="R20" s="114"/>
      <c r="S20" s="114"/>
      <c r="T20" s="114"/>
    </row>
    <row r="21" spans="2:20" s="23" customFormat="1" ht="10.5" customHeight="1" x14ac:dyDescent="0.2">
      <c r="B21" s="33"/>
      <c r="C21" s="132" t="s">
        <v>56</v>
      </c>
      <c r="D21" s="120">
        <v>2.2263494762170928</v>
      </c>
      <c r="E21" s="120">
        <v>2.2208291724133256</v>
      </c>
      <c r="F21" s="120">
        <v>2.3128137949988128</v>
      </c>
      <c r="G21" s="120">
        <v>2.4047822246607926</v>
      </c>
      <c r="H21" s="120">
        <v>2.3754740253985425</v>
      </c>
      <c r="I21" s="120">
        <v>2.5373910708056036</v>
      </c>
      <c r="J21" s="120">
        <v>2.358578214798801</v>
      </c>
      <c r="K21" s="120">
        <v>2.6786176777392079</v>
      </c>
      <c r="L21" s="21"/>
      <c r="M21" s="114"/>
      <c r="N21" s="114"/>
      <c r="O21" s="114"/>
      <c r="P21" s="114"/>
      <c r="Q21" s="114"/>
      <c r="R21" s="114"/>
      <c r="S21" s="114"/>
      <c r="T21" s="114"/>
    </row>
    <row r="22" spans="2:20" s="23" customFormat="1" ht="10.5" customHeight="1" x14ac:dyDescent="0.2">
      <c r="B22" s="33"/>
      <c r="C22" s="10" t="s">
        <v>57</v>
      </c>
      <c r="D22" s="53">
        <v>0.94530358602511955</v>
      </c>
      <c r="E22" s="53">
        <v>0.85944782292735677</v>
      </c>
      <c r="F22" s="53">
        <v>0.90580352402896447</v>
      </c>
      <c r="G22" s="53">
        <v>1.0031070697734783</v>
      </c>
      <c r="H22" s="53">
        <v>1.1948101937556823</v>
      </c>
      <c r="I22" s="53">
        <v>1.0069887400157258</v>
      </c>
      <c r="J22" s="53">
        <v>1.2543861310685989</v>
      </c>
      <c r="K22" s="53">
        <v>1.8503490761835193</v>
      </c>
      <c r="L22" s="21"/>
      <c r="M22" s="114"/>
      <c r="N22" s="114"/>
      <c r="O22" s="114"/>
      <c r="P22" s="114"/>
      <c r="Q22" s="114"/>
      <c r="R22" s="114"/>
      <c r="S22" s="114"/>
      <c r="T22" s="114"/>
    </row>
    <row r="23" spans="2:20" s="23" customFormat="1" ht="10.5" customHeight="1" x14ac:dyDescent="0.2">
      <c r="B23" s="33"/>
      <c r="C23" s="132" t="s">
        <v>58</v>
      </c>
      <c r="D23" s="120">
        <v>1.2648093215225999</v>
      </c>
      <c r="E23" s="120">
        <v>1.1399882074114571</v>
      </c>
      <c r="F23" s="120">
        <v>1.0664989371229843</v>
      </c>
      <c r="G23" s="120">
        <v>1.1784896602129049</v>
      </c>
      <c r="H23" s="120">
        <v>1.2019398667171139</v>
      </c>
      <c r="I23" s="120">
        <v>1.2256128125656962</v>
      </c>
      <c r="J23" s="120">
        <v>1.1759516617085404</v>
      </c>
      <c r="K23" s="120">
        <v>1.3867746770522478</v>
      </c>
      <c r="L23" s="21"/>
      <c r="M23" s="114"/>
      <c r="N23" s="114"/>
      <c r="O23" s="114"/>
      <c r="P23" s="114"/>
      <c r="Q23" s="114"/>
      <c r="R23" s="114"/>
      <c r="S23" s="114"/>
      <c r="T23" s="114"/>
    </row>
    <row r="24" spans="2:20" s="23" customFormat="1" ht="10.5" customHeight="1" x14ac:dyDescent="0.2">
      <c r="B24" s="33"/>
      <c r="C24" s="10" t="s">
        <v>82</v>
      </c>
      <c r="D24" s="53">
        <v>0.92403935333473031</v>
      </c>
      <c r="E24" s="53">
        <v>0.93610095678368521</v>
      </c>
      <c r="F24" s="53">
        <v>1.0331023182477435</v>
      </c>
      <c r="G24" s="53">
        <v>1.435973723163894</v>
      </c>
      <c r="H24" s="53">
        <v>1.593660562506134</v>
      </c>
      <c r="I24" s="53">
        <v>2.0608500193085457</v>
      </c>
      <c r="J24" s="53">
        <v>2.0296997802898922</v>
      </c>
      <c r="K24" s="53">
        <v>2.2730553295060152</v>
      </c>
      <c r="L24" s="21"/>
      <c r="M24" s="114"/>
      <c r="N24" s="114"/>
      <c r="O24" s="114"/>
      <c r="P24" s="114"/>
      <c r="Q24" s="114"/>
      <c r="R24" s="114"/>
      <c r="S24" s="114"/>
      <c r="T24" s="114"/>
    </row>
    <row r="25" spans="2:20" s="23" customFormat="1" ht="10.5" customHeight="1" x14ac:dyDescent="0.2">
      <c r="B25" s="33"/>
      <c r="C25" s="132" t="s">
        <v>83</v>
      </c>
      <c r="D25" s="120">
        <v>0.76290748208421433</v>
      </c>
      <c r="E25" s="120">
        <v>0.87967542932471365</v>
      </c>
      <c r="F25" s="120">
        <v>1.1377749504246839</v>
      </c>
      <c r="G25" s="120">
        <v>1.4775367281895102</v>
      </c>
      <c r="H25" s="120">
        <v>1.7121296024029662</v>
      </c>
      <c r="I25" s="120">
        <v>1.9664233420214421</v>
      </c>
      <c r="J25" s="120">
        <v>2.0015279498044269</v>
      </c>
      <c r="K25" s="120">
        <v>2.126627125337508</v>
      </c>
      <c r="L25" s="21"/>
      <c r="M25" s="114"/>
      <c r="N25" s="114"/>
      <c r="O25" s="114"/>
      <c r="P25" s="114"/>
      <c r="Q25" s="114"/>
      <c r="R25" s="114"/>
      <c r="S25" s="114"/>
      <c r="T25" s="114"/>
    </row>
    <row r="26" spans="2:20" s="23" customFormat="1" ht="10.5" customHeight="1" x14ac:dyDescent="0.2">
      <c r="B26" s="33"/>
      <c r="C26" s="10" t="s">
        <v>2</v>
      </c>
      <c r="D26" s="53">
        <v>0.37862065720319471</v>
      </c>
      <c r="E26" s="53">
        <v>0.38217420215836312</v>
      </c>
      <c r="F26" s="53">
        <v>0.43211427076477893</v>
      </c>
      <c r="G26" s="53">
        <v>0.38889886846239424</v>
      </c>
      <c r="H26" s="53">
        <v>0.50780761075701042</v>
      </c>
      <c r="I26" s="53">
        <v>0.50157794808633893</v>
      </c>
      <c r="J26" s="53">
        <v>0.54338045581146666</v>
      </c>
      <c r="K26" s="53">
        <v>0.56853834577958762</v>
      </c>
      <c r="L26" s="21"/>
      <c r="M26" s="114"/>
      <c r="N26" s="114"/>
      <c r="O26" s="114"/>
      <c r="P26" s="114"/>
      <c r="Q26" s="114"/>
      <c r="R26" s="114"/>
      <c r="S26" s="114"/>
      <c r="T26" s="114"/>
    </row>
    <row r="27" spans="2:20" s="23" customFormat="1" ht="10.5" customHeight="1" x14ac:dyDescent="0.2">
      <c r="B27" s="33"/>
      <c r="C27" s="132" t="s">
        <v>61</v>
      </c>
      <c r="D27" s="120">
        <v>1.4654697895600863</v>
      </c>
      <c r="E27" s="120">
        <v>1.5044671299509531</v>
      </c>
      <c r="F27" s="120">
        <v>1.404165597029424</v>
      </c>
      <c r="G27" s="120">
        <v>1.423051099713976</v>
      </c>
      <c r="H27" s="120">
        <v>1.3407023346801301</v>
      </c>
      <c r="I27" s="120">
        <v>1.3689303107569384</v>
      </c>
      <c r="J27" s="120">
        <v>1.3285146373747481</v>
      </c>
      <c r="K27" s="120">
        <v>1.7229795004199606</v>
      </c>
      <c r="L27" s="21"/>
      <c r="M27" s="114"/>
      <c r="N27" s="114"/>
      <c r="O27" s="114"/>
      <c r="P27" s="114"/>
      <c r="Q27" s="114"/>
      <c r="R27" s="114"/>
      <c r="S27" s="114"/>
      <c r="T27" s="114"/>
    </row>
    <row r="28" spans="2:20" s="23" customFormat="1" ht="10.5" customHeight="1" x14ac:dyDescent="0.2">
      <c r="B28" s="33"/>
      <c r="C28" s="10" t="s">
        <v>62</v>
      </c>
      <c r="D28" s="53">
        <v>1.1659498718216255</v>
      </c>
      <c r="E28" s="53">
        <v>1.1517221163578146</v>
      </c>
      <c r="F28" s="53">
        <v>1.1325503180652361</v>
      </c>
      <c r="G28" s="53">
        <v>1.1579665372813812</v>
      </c>
      <c r="H28" s="53">
        <v>1.1484782396637647</v>
      </c>
      <c r="I28" s="53">
        <v>1.2168894842361901</v>
      </c>
      <c r="J28" s="53">
        <v>1.3490503962565843</v>
      </c>
      <c r="K28" s="53">
        <v>1.486002954936994</v>
      </c>
      <c r="L28" s="21"/>
      <c r="M28" s="114"/>
      <c r="N28" s="114"/>
      <c r="O28" s="114"/>
      <c r="P28" s="114"/>
      <c r="Q28" s="114"/>
      <c r="R28" s="114"/>
      <c r="S28" s="114"/>
      <c r="T28" s="114"/>
    </row>
    <row r="29" spans="2:20" s="23" customFormat="1" ht="10.5" customHeight="1" x14ac:dyDescent="0.2">
      <c r="B29" s="33"/>
      <c r="C29" s="33" t="s">
        <v>63</v>
      </c>
      <c r="D29" s="120">
        <v>1.1697888585370126</v>
      </c>
      <c r="E29" s="120">
        <v>1.0884017428847053</v>
      </c>
      <c r="F29" s="120">
        <v>1.0471012262914132</v>
      </c>
      <c r="G29" s="120">
        <v>0.9701159172682885</v>
      </c>
      <c r="H29" s="120">
        <v>0.89499284507256438</v>
      </c>
      <c r="I29" s="120">
        <v>0.94298767912150816</v>
      </c>
      <c r="J29" s="120">
        <v>1.1645941899093541</v>
      </c>
      <c r="K29" s="120">
        <v>1.27455034968964</v>
      </c>
      <c r="L29" s="21"/>
      <c r="M29" s="114"/>
      <c r="N29" s="114"/>
      <c r="O29" s="114"/>
      <c r="P29" s="114"/>
      <c r="Q29" s="114"/>
      <c r="R29" s="114"/>
      <c r="S29" s="114"/>
      <c r="T29" s="114"/>
    </row>
    <row r="30" spans="2:20" s="23" customFormat="1" ht="10.5" customHeight="1" x14ac:dyDescent="0.2">
      <c r="B30" s="33"/>
      <c r="C30" s="7" t="s">
        <v>64</v>
      </c>
      <c r="D30" s="121">
        <v>1.4996227871171017</v>
      </c>
      <c r="E30" s="121">
        <v>1.5492771558428806</v>
      </c>
      <c r="F30" s="121">
        <v>1.5919682482235913</v>
      </c>
      <c r="G30" s="121">
        <v>1.7436991512146192</v>
      </c>
      <c r="H30" s="121">
        <v>1.7195070084263391</v>
      </c>
      <c r="I30" s="121">
        <v>1.7262329869537387</v>
      </c>
      <c r="J30" s="121">
        <v>1.8584306920513585</v>
      </c>
      <c r="K30" s="121">
        <v>1.9979916857139099</v>
      </c>
      <c r="L30" s="21"/>
      <c r="M30" s="114"/>
      <c r="N30" s="114"/>
      <c r="O30" s="114"/>
      <c r="P30" s="114"/>
      <c r="Q30" s="114"/>
      <c r="R30" s="114"/>
      <c r="S30" s="114"/>
      <c r="T30" s="114"/>
    </row>
    <row r="31" spans="2:20" s="23" customFormat="1" ht="10.5" customHeight="1" x14ac:dyDescent="0.2">
      <c r="B31" s="33"/>
      <c r="C31" s="33" t="s">
        <v>84</v>
      </c>
      <c r="D31" s="120">
        <v>1.7286784642495321</v>
      </c>
      <c r="E31" s="120">
        <v>1.8626232930998396</v>
      </c>
      <c r="F31" s="120">
        <v>2.2175336730591986</v>
      </c>
      <c r="G31" s="120">
        <v>1.9899128762858482</v>
      </c>
      <c r="H31" s="120">
        <v>1.887506149703096</v>
      </c>
      <c r="I31" s="120">
        <v>2.0185191791261605</v>
      </c>
      <c r="J31" s="120">
        <v>1.9846772683746219</v>
      </c>
      <c r="K31" s="120">
        <v>2.312393680942757</v>
      </c>
      <c r="L31" s="21"/>
      <c r="M31" s="114"/>
      <c r="N31" s="114"/>
      <c r="O31" s="114"/>
      <c r="P31" s="114"/>
      <c r="Q31" s="114"/>
      <c r="R31" s="114"/>
      <c r="S31" s="114"/>
      <c r="T31" s="114"/>
    </row>
    <row r="32" spans="2:20" s="23" customFormat="1" ht="10.5" customHeight="1" x14ac:dyDescent="0.2">
      <c r="B32" s="33"/>
      <c r="C32" s="7" t="s">
        <v>3</v>
      </c>
      <c r="D32" s="121">
        <v>1.440852285937376</v>
      </c>
      <c r="E32" s="121">
        <v>1.3077681447603451</v>
      </c>
      <c r="F32" s="121">
        <v>1.3264656346005246</v>
      </c>
      <c r="G32" s="121">
        <v>1.2675186459168004</v>
      </c>
      <c r="H32" s="121">
        <v>1.2371815900517291</v>
      </c>
      <c r="I32" s="121">
        <v>1.3400892147045451</v>
      </c>
      <c r="J32" s="121">
        <v>1.3813078084469039</v>
      </c>
      <c r="K32" s="121">
        <v>1.5867583916825929</v>
      </c>
      <c r="L32" s="21"/>
      <c r="M32" s="114"/>
      <c r="N32" s="114"/>
      <c r="O32" s="114"/>
      <c r="P32" s="114"/>
      <c r="Q32" s="114"/>
      <c r="R32" s="114"/>
      <c r="S32" s="114"/>
      <c r="T32" s="114"/>
    </row>
    <row r="33" spans="2:23" s="23" customFormat="1" ht="10.5" customHeight="1" x14ac:dyDescent="0.2">
      <c r="B33" s="33"/>
      <c r="C33" s="33" t="s">
        <v>85</v>
      </c>
      <c r="D33" s="120">
        <v>1.2851293765985061</v>
      </c>
      <c r="E33" s="120">
        <v>1.3459983813744583</v>
      </c>
      <c r="F33" s="120">
        <v>1.4519738534580438</v>
      </c>
      <c r="G33" s="120">
        <v>1.4061781987368611</v>
      </c>
      <c r="H33" s="120">
        <v>1.721025758017289</v>
      </c>
      <c r="I33" s="120">
        <v>1.8054544724222976</v>
      </c>
      <c r="J33" s="120">
        <v>1.8425286586280658</v>
      </c>
      <c r="K33" s="120">
        <v>2.0742516616030557</v>
      </c>
      <c r="L33" s="21"/>
      <c r="M33" s="114"/>
      <c r="N33" s="114"/>
      <c r="O33" s="114"/>
      <c r="P33" s="114"/>
      <c r="Q33" s="114"/>
      <c r="R33" s="114"/>
      <c r="S33" s="114"/>
      <c r="T33" s="114"/>
    </row>
    <row r="34" spans="2:23" s="23" customFormat="1" ht="10.5" customHeight="1" x14ac:dyDescent="0.2">
      <c r="B34" s="33"/>
      <c r="C34" s="7" t="s">
        <v>67</v>
      </c>
      <c r="D34" s="121">
        <v>0.98080594414268596</v>
      </c>
      <c r="E34" s="121">
        <v>0.98557895069913326</v>
      </c>
      <c r="F34" s="121">
        <v>1.1151992791869247</v>
      </c>
      <c r="G34" s="121">
        <v>1.1193662117350833</v>
      </c>
      <c r="H34" s="121">
        <v>1.1058404309628855</v>
      </c>
      <c r="I34" s="121">
        <v>1.2258280946924625</v>
      </c>
      <c r="J34" s="121">
        <v>1.7091701347095785</v>
      </c>
      <c r="K34" s="121">
        <v>1.9955409911268818</v>
      </c>
      <c r="L34" s="21"/>
      <c r="M34" s="114"/>
      <c r="N34" s="114"/>
      <c r="O34" s="114"/>
      <c r="P34" s="114"/>
      <c r="Q34" s="114"/>
      <c r="R34" s="114"/>
      <c r="S34" s="114"/>
      <c r="T34" s="114"/>
    </row>
    <row r="35" spans="2:23" s="23" customFormat="1" ht="10.5" customHeight="1" x14ac:dyDescent="0.2">
      <c r="B35" s="33"/>
      <c r="C35" s="33" t="s">
        <v>68</v>
      </c>
      <c r="D35" s="120">
        <v>1.0469495141949827</v>
      </c>
      <c r="E35" s="120">
        <v>0.9737384612141573</v>
      </c>
      <c r="F35" s="120">
        <v>0.93011911981149309</v>
      </c>
      <c r="G35" s="120">
        <v>1.0042865127567493</v>
      </c>
      <c r="H35" s="120">
        <v>0.98168693325395995</v>
      </c>
      <c r="I35" s="120">
        <v>1.0087771072437139</v>
      </c>
      <c r="J35" s="120">
        <v>1.0572898495543028</v>
      </c>
      <c r="K35" s="120">
        <v>1.1016884725656302</v>
      </c>
      <c r="L35" s="21"/>
      <c r="M35" s="114"/>
      <c r="N35" s="114"/>
      <c r="O35" s="114"/>
      <c r="P35" s="114"/>
      <c r="Q35" s="114"/>
      <c r="R35" s="114"/>
      <c r="S35" s="114"/>
      <c r="T35" s="114"/>
    </row>
    <row r="36" spans="2:23" s="23" customFormat="1" ht="10.5" customHeight="1" x14ac:dyDescent="0.2">
      <c r="B36" s="33"/>
      <c r="C36" s="7" t="s">
        <v>69</v>
      </c>
      <c r="D36" s="121">
        <v>0.93054820512217407</v>
      </c>
      <c r="E36" s="121">
        <v>0.92115257547778528</v>
      </c>
      <c r="F36" s="121">
        <v>0.92797910151356267</v>
      </c>
      <c r="G36" s="121">
        <v>0.80927691589456285</v>
      </c>
      <c r="H36" s="121">
        <v>0.90613297391181624</v>
      </c>
      <c r="I36" s="121">
        <v>0.927737886353313</v>
      </c>
      <c r="J36" s="121">
        <v>0.90628484573881796</v>
      </c>
      <c r="K36" s="121">
        <v>1.165156745073936</v>
      </c>
      <c r="L36" s="21"/>
      <c r="M36" s="114"/>
      <c r="N36" s="114"/>
      <c r="O36" s="114"/>
      <c r="P36" s="114"/>
      <c r="Q36" s="114"/>
      <c r="R36" s="114"/>
      <c r="S36" s="114"/>
      <c r="T36" s="114"/>
    </row>
    <row r="37" spans="2:23" s="23" customFormat="1" ht="10.5" customHeight="1" x14ac:dyDescent="0.2">
      <c r="B37" s="33"/>
      <c r="C37" s="33" t="s">
        <v>70</v>
      </c>
      <c r="D37" s="120">
        <v>1.5062845948864423</v>
      </c>
      <c r="E37" s="120">
        <v>1.446641851148744</v>
      </c>
      <c r="F37" s="120">
        <v>1.3833628417873536</v>
      </c>
      <c r="G37" s="120">
        <v>1.4544855074643286</v>
      </c>
      <c r="H37" s="120">
        <v>1.5101282699323231</v>
      </c>
      <c r="I37" s="120">
        <v>1.8172913347360888</v>
      </c>
      <c r="J37" s="120">
        <v>1.8514759270404149</v>
      </c>
      <c r="K37" s="120">
        <v>1.8591498088632263</v>
      </c>
      <c r="L37" s="21"/>
      <c r="M37" s="114"/>
      <c r="N37" s="114"/>
      <c r="O37" s="114"/>
      <c r="P37" s="114"/>
      <c r="Q37" s="114"/>
      <c r="R37" s="114"/>
      <c r="S37" s="114"/>
      <c r="T37" s="114"/>
    </row>
    <row r="38" spans="2:23" s="23" customFormat="1" ht="10.5" customHeight="1" x14ac:dyDescent="0.2">
      <c r="B38" s="33"/>
      <c r="C38" s="7" t="s">
        <v>71</v>
      </c>
      <c r="D38" s="121">
        <v>2.2368830675782672</v>
      </c>
      <c r="E38" s="121">
        <v>2.1418076183451711</v>
      </c>
      <c r="F38" s="121">
        <v>2.0285230228719846</v>
      </c>
      <c r="G38" s="121">
        <v>2.0849941244650858</v>
      </c>
      <c r="H38" s="121">
        <v>2.0909860103714442</v>
      </c>
      <c r="I38" s="121">
        <v>2.1104755580233747</v>
      </c>
      <c r="J38" s="121">
        <v>2.1003316961811822</v>
      </c>
      <c r="K38" s="121">
        <v>2.3182504390249412</v>
      </c>
      <c r="L38" s="21"/>
      <c r="M38" s="114"/>
      <c r="N38" s="114"/>
      <c r="O38" s="114"/>
      <c r="P38" s="114"/>
      <c r="Q38" s="114"/>
      <c r="R38" s="114"/>
      <c r="S38" s="114"/>
      <c r="T38" s="114"/>
    </row>
    <row r="39" spans="2:23" s="23" customFormat="1" ht="10.5" customHeight="1" x14ac:dyDescent="0.2">
      <c r="B39" s="33"/>
      <c r="C39" s="33" t="s">
        <v>72</v>
      </c>
      <c r="D39" s="120">
        <v>4.0345577637699002</v>
      </c>
      <c r="E39" s="120">
        <v>3.7304048470237774</v>
      </c>
      <c r="F39" s="120">
        <v>3.5159689490813864</v>
      </c>
      <c r="G39" s="120">
        <v>3.5104342132795443</v>
      </c>
      <c r="H39" s="120">
        <v>3.2993854840115668</v>
      </c>
      <c r="I39" s="120">
        <v>3.2747415709658152</v>
      </c>
      <c r="J39" s="120">
        <v>3.5122853613358518</v>
      </c>
      <c r="K39" s="120">
        <v>3.7270795969302739</v>
      </c>
      <c r="L39" s="21"/>
      <c r="M39" s="114"/>
      <c r="N39" s="114"/>
      <c r="O39" s="114"/>
      <c r="P39" s="114"/>
      <c r="Q39" s="114"/>
      <c r="R39" s="114"/>
      <c r="S39" s="114"/>
      <c r="T39" s="114"/>
    </row>
    <row r="40" spans="2:23" s="23" customFormat="1" ht="15" customHeight="1" x14ac:dyDescent="0.2">
      <c r="B40" s="82" t="s">
        <v>96</v>
      </c>
      <c r="C40" s="85"/>
      <c r="D40" s="87">
        <v>1.4713343202171016</v>
      </c>
      <c r="E40" s="87">
        <v>1.4282244249055425</v>
      </c>
      <c r="F40" s="87">
        <v>1.4238460534416837</v>
      </c>
      <c r="G40" s="87">
        <v>1.4382267379719627</v>
      </c>
      <c r="H40" s="87">
        <v>1.4801246334653242</v>
      </c>
      <c r="I40" s="87">
        <v>1.5144245462905512</v>
      </c>
      <c r="J40" s="87">
        <v>1.5468365118527392</v>
      </c>
      <c r="K40" s="87">
        <v>1.7340098754998909</v>
      </c>
      <c r="L40" s="74"/>
      <c r="M40" s="151">
        <v>1.547230347362943</v>
      </c>
      <c r="N40" s="152">
        <v>1.5025755806611867</v>
      </c>
      <c r="O40" s="152"/>
      <c r="P40" s="152"/>
      <c r="Q40" s="152"/>
      <c r="R40" s="152"/>
      <c r="S40" s="152"/>
      <c r="T40" s="152"/>
      <c r="U40" s="152"/>
      <c r="V40" s="152"/>
    </row>
    <row r="41" spans="2:23" s="23" customFormat="1" ht="15" customHeight="1" x14ac:dyDescent="0.2">
      <c r="B41" s="82" t="s">
        <v>97</v>
      </c>
      <c r="C41" s="85"/>
      <c r="D41" s="87">
        <v>2.7558745145559422</v>
      </c>
      <c r="E41" s="87">
        <v>2.5848667332006201</v>
      </c>
      <c r="F41" s="87">
        <v>2.4806494356561033</v>
      </c>
      <c r="G41" s="87">
        <v>2.4840753103831692</v>
      </c>
      <c r="H41" s="87">
        <v>2.3957891672140827</v>
      </c>
      <c r="I41" s="87">
        <v>2.4052429277538878</v>
      </c>
      <c r="J41" s="87">
        <v>2.5451209661084184</v>
      </c>
      <c r="K41" s="87">
        <v>2.7654979139029159</v>
      </c>
      <c r="L41" s="74"/>
      <c r="M41" s="149">
        <v>3.1178662970019091</v>
      </c>
      <c r="N41" s="150">
        <v>2.9344809574372617</v>
      </c>
      <c r="O41" s="150"/>
      <c r="P41" s="150"/>
      <c r="Q41" s="150"/>
      <c r="R41" s="150"/>
      <c r="S41" s="150"/>
      <c r="T41" s="150"/>
      <c r="U41" s="150"/>
      <c r="V41" s="150"/>
    </row>
    <row r="42" spans="2:23" ht="27.95" customHeight="1" x14ac:dyDescent="0.2">
      <c r="B42" s="29" t="s">
        <v>101</v>
      </c>
      <c r="C42" s="30"/>
      <c r="D42" s="133"/>
      <c r="E42" s="89"/>
      <c r="F42" s="88"/>
      <c r="G42" s="88"/>
      <c r="H42" s="88"/>
      <c r="I42" s="88"/>
      <c r="J42" s="88"/>
      <c r="K42" s="88"/>
      <c r="L42" s="32"/>
      <c r="M42" s="21">
        <v>2011</v>
      </c>
      <c r="N42" s="23">
        <v>2012</v>
      </c>
      <c r="O42" s="23"/>
      <c r="P42" s="23"/>
      <c r="Q42" s="23"/>
      <c r="R42" s="23"/>
      <c r="S42" s="23"/>
      <c r="T42" s="23"/>
      <c r="U42" s="23"/>
      <c r="V42" s="23"/>
      <c r="W42" s="148"/>
    </row>
    <row r="43" spans="2:23" s="23" customFormat="1" ht="15" customHeight="1" x14ac:dyDescent="0.2">
      <c r="B43" s="91"/>
      <c r="C43" s="9" t="s">
        <v>48</v>
      </c>
      <c r="D43" s="50">
        <v>-4.3029218653376278</v>
      </c>
      <c r="E43" s="50">
        <v>-2.7368032132020437</v>
      </c>
      <c r="F43" s="50">
        <v>-11.764774267739508</v>
      </c>
      <c r="G43" s="50">
        <v>-1.9033787811782776</v>
      </c>
      <c r="H43" s="50">
        <v>4.3217320255394043</v>
      </c>
      <c r="I43" s="50">
        <v>8.9618949198803968</v>
      </c>
      <c r="J43" s="50">
        <v>15.336435812636594</v>
      </c>
      <c r="K43" s="50">
        <v>-8.2190917458624284</v>
      </c>
      <c r="L43" s="21"/>
      <c r="M43" s="21"/>
    </row>
    <row r="44" spans="2:23" s="23" customFormat="1" ht="10.5" customHeight="1" x14ac:dyDescent="0.2">
      <c r="B44" s="91"/>
      <c r="C44" s="10" t="s">
        <v>49</v>
      </c>
      <c r="D44" s="53">
        <v>-2.700668389861971</v>
      </c>
      <c r="E44" s="53">
        <v>-2.2522511516159582</v>
      </c>
      <c r="F44" s="53">
        <v>-4.4441945705036119</v>
      </c>
      <c r="G44" s="53">
        <v>-0.36037870333410771</v>
      </c>
      <c r="H44" s="53">
        <v>0.35857551982199087</v>
      </c>
      <c r="I44" s="53">
        <v>2.6139730708704123</v>
      </c>
      <c r="J44" s="53">
        <v>2.0165176270711349</v>
      </c>
      <c r="K44" s="53">
        <v>11.101732095730309</v>
      </c>
      <c r="L44" s="21"/>
      <c r="M44" s="21"/>
    </row>
    <row r="45" spans="2:23" s="23" customFormat="1" ht="10.5" customHeight="1" x14ac:dyDescent="0.2">
      <c r="B45" s="91"/>
      <c r="C45" s="9" t="s">
        <v>50</v>
      </c>
      <c r="D45" s="50">
        <v>9.4961683913490358</v>
      </c>
      <c r="E45" s="50">
        <v>-8.2876523110427804</v>
      </c>
      <c r="F45" s="50">
        <v>-1.0716988219719448</v>
      </c>
      <c r="G45" s="50">
        <v>3.5868971932680571</v>
      </c>
      <c r="H45" s="50">
        <v>1.8017509370810592</v>
      </c>
      <c r="I45" s="50">
        <v>22.053751419440481</v>
      </c>
      <c r="J45" s="50">
        <v>124.99374242081269</v>
      </c>
      <c r="K45" s="50">
        <v>-51.808068268174921</v>
      </c>
      <c r="L45" s="21"/>
      <c r="M45" s="21"/>
    </row>
    <row r="46" spans="2:23" s="23" customFormat="1" ht="10.5" customHeight="1" x14ac:dyDescent="0.2">
      <c r="B46" s="91"/>
      <c r="C46" s="10" t="s">
        <v>0</v>
      </c>
      <c r="D46" s="121">
        <v>-7.6798269855769536</v>
      </c>
      <c r="E46" s="121">
        <v>4.9487690466210044</v>
      </c>
      <c r="F46" s="121">
        <v>20.099486371136766</v>
      </c>
      <c r="G46" s="121">
        <v>-2.5152211861807272</v>
      </c>
      <c r="H46" s="121">
        <v>27.898324993149814</v>
      </c>
      <c r="I46" s="121">
        <v>-7.3251487760533918</v>
      </c>
      <c r="J46" s="121">
        <v>0.11035859737165143</v>
      </c>
      <c r="K46" s="121">
        <v>4.1825785432395346</v>
      </c>
      <c r="L46" s="21"/>
      <c r="M46" s="21"/>
    </row>
    <row r="47" spans="2:23" s="23" customFormat="1" ht="10.5" customHeight="1" x14ac:dyDescent="0.2">
      <c r="B47" s="91"/>
      <c r="C47" s="132" t="s">
        <v>51</v>
      </c>
      <c r="D47" s="50">
        <v>-4.8753450181577618</v>
      </c>
      <c r="E47" s="50">
        <v>25.922387268064952</v>
      </c>
      <c r="F47" s="50">
        <v>-0.9959838910269303</v>
      </c>
      <c r="G47" s="50">
        <v>-5.8800204117400607</v>
      </c>
      <c r="H47" s="50">
        <v>6.2238869118021123</v>
      </c>
      <c r="I47" s="50">
        <v>-2.7959982503797609</v>
      </c>
      <c r="J47" s="136">
        <v>7.7126826975797425</v>
      </c>
      <c r="K47" s="136">
        <v>0.3101691990022859</v>
      </c>
      <c r="L47" s="21"/>
      <c r="M47" s="21"/>
    </row>
    <row r="48" spans="2:23" s="23" customFormat="1" ht="10.5" customHeight="1" x14ac:dyDescent="0.2">
      <c r="B48" s="91"/>
      <c r="C48" s="10" t="s">
        <v>52</v>
      </c>
      <c r="D48" s="121">
        <v>-3.0648306575941309</v>
      </c>
      <c r="E48" s="121">
        <v>-4.9070533687348146</v>
      </c>
      <c r="F48" s="121">
        <v>14.137425535869541</v>
      </c>
      <c r="G48" s="121">
        <v>-4.6132158813537716</v>
      </c>
      <c r="H48" s="121">
        <v>14.319551313279888</v>
      </c>
      <c r="I48" s="121">
        <v>10.324580703461761</v>
      </c>
      <c r="J48" s="121">
        <v>7.5398333340737755</v>
      </c>
      <c r="K48" s="121">
        <v>7.3455633602844017</v>
      </c>
      <c r="L48" s="21"/>
      <c r="M48" s="21"/>
    </row>
    <row r="49" spans="2:13" s="23" customFormat="1" ht="10.5" customHeight="1" x14ac:dyDescent="0.2">
      <c r="B49" s="91"/>
      <c r="C49" s="132" t="s">
        <v>53</v>
      </c>
      <c r="D49" s="50">
        <v>-8.3706479891226486</v>
      </c>
      <c r="E49" s="50">
        <v>-4.8398653803395693</v>
      </c>
      <c r="F49" s="50">
        <v>-1.027847276942162</v>
      </c>
      <c r="G49" s="50">
        <v>6.6183047232240888</v>
      </c>
      <c r="H49" s="50">
        <v>1.9754691983404404</v>
      </c>
      <c r="I49" s="50">
        <v>14.673769017893035</v>
      </c>
      <c r="J49" s="50">
        <v>4.7814650165582728</v>
      </c>
      <c r="K49" s="50">
        <v>5.893812973692758</v>
      </c>
      <c r="L49" s="21"/>
      <c r="M49" s="21"/>
    </row>
    <row r="50" spans="2:13" s="23" customFormat="1" ht="10.5" customHeight="1" x14ac:dyDescent="0.2">
      <c r="B50" s="91"/>
      <c r="C50" s="10" t="s">
        <v>54</v>
      </c>
      <c r="D50" s="121">
        <v>2.0804682958733389</v>
      </c>
      <c r="E50" s="121">
        <v>3.7141154442601909</v>
      </c>
      <c r="F50" s="121">
        <v>7.3159185091449697</v>
      </c>
      <c r="G50" s="121">
        <v>5.1782487171768921</v>
      </c>
      <c r="H50" s="121">
        <v>3.176122381100055</v>
      </c>
      <c r="I50" s="121">
        <v>4.3018215081721545</v>
      </c>
      <c r="J50" s="121">
        <v>5.7277751434914981</v>
      </c>
      <c r="K50" s="121">
        <v>9.4760241185478442</v>
      </c>
      <c r="L50" s="21"/>
      <c r="M50" s="21"/>
    </row>
    <row r="51" spans="2:13" s="23" customFormat="1" ht="10.5" customHeight="1" x14ac:dyDescent="0.2">
      <c r="B51" s="91"/>
      <c r="C51" s="132" t="s">
        <v>1</v>
      </c>
      <c r="D51" s="50">
        <v>-1.8141850117914249E-2</v>
      </c>
      <c r="E51" s="50">
        <v>-1.2147847145928314</v>
      </c>
      <c r="F51" s="50">
        <v>-0.99987123368506792</v>
      </c>
      <c r="G51" s="50">
        <v>1.3917274286872505</v>
      </c>
      <c r="H51" s="50">
        <v>1.7225021670919105</v>
      </c>
      <c r="I51" s="50">
        <v>3.6549348951957494</v>
      </c>
      <c r="J51" s="50">
        <v>2.6049861163564447</v>
      </c>
      <c r="K51" s="50">
        <v>1.4800457443425064</v>
      </c>
      <c r="L51" s="21"/>
      <c r="M51" s="21"/>
    </row>
    <row r="52" spans="2:13" s="23" customFormat="1" ht="10.5" customHeight="1" x14ac:dyDescent="0.2">
      <c r="B52" s="91"/>
      <c r="C52" s="10" t="s">
        <v>55</v>
      </c>
      <c r="D52" s="121">
        <v>-6.1952243895383008</v>
      </c>
      <c r="E52" s="121">
        <v>-1.39401783135924</v>
      </c>
      <c r="F52" s="121">
        <v>1.4235572075065983</v>
      </c>
      <c r="G52" s="121">
        <v>3.3622171980724813</v>
      </c>
      <c r="H52" s="121">
        <v>5.6601276420719993</v>
      </c>
      <c r="I52" s="121">
        <v>2.905119561701297</v>
      </c>
      <c r="J52" s="121">
        <v>9.0254570233931233</v>
      </c>
      <c r="K52" s="121">
        <v>8.4142581139905914</v>
      </c>
      <c r="L52" s="21"/>
      <c r="M52" s="21"/>
    </row>
    <row r="53" spans="2:13" s="23" customFormat="1" ht="10.5" customHeight="1" x14ac:dyDescent="0.2">
      <c r="B53" s="91"/>
      <c r="C53" s="132" t="s">
        <v>56</v>
      </c>
      <c r="D53" s="50">
        <v>-6.9515616396392037</v>
      </c>
      <c r="E53" s="50">
        <v>0.4484521719312573</v>
      </c>
      <c r="F53" s="50">
        <v>3.7129594973948077</v>
      </c>
      <c r="G53" s="50">
        <v>3.4671318575880017</v>
      </c>
      <c r="H53" s="50">
        <v>4.6437150843381403E-2</v>
      </c>
      <c r="I53" s="50">
        <v>8.4814621708588547</v>
      </c>
      <c r="J53" s="50">
        <v>-5.3212633435219541</v>
      </c>
      <c r="K53" s="50">
        <v>2.0938976265555853</v>
      </c>
      <c r="L53" s="21"/>
      <c r="M53" s="21"/>
    </row>
    <row r="54" spans="2:13" s="23" customFormat="1" ht="10.5" customHeight="1" x14ac:dyDescent="0.2">
      <c r="B54" s="91"/>
      <c r="C54" s="10" t="s">
        <v>57</v>
      </c>
      <c r="D54" s="121">
        <v>-6.4201485324236636</v>
      </c>
      <c r="E54" s="121">
        <v>-5.3155647107601673</v>
      </c>
      <c r="F54" s="121">
        <v>9.3698829067234932</v>
      </c>
      <c r="G54" s="121">
        <v>13.073145905013783</v>
      </c>
      <c r="H54" s="121">
        <v>24.418038829192803</v>
      </c>
      <c r="I54" s="121">
        <v>-11.135893888957737</v>
      </c>
      <c r="J54" s="121">
        <v>30.268693009700208</v>
      </c>
      <c r="K54" s="121">
        <v>39.166159377799126</v>
      </c>
      <c r="L54" s="21"/>
      <c r="M54" s="21"/>
    </row>
    <row r="55" spans="2:13" s="23" customFormat="1" ht="10.5" customHeight="1" x14ac:dyDescent="0.2">
      <c r="B55" s="91"/>
      <c r="C55" s="132" t="s">
        <v>58</v>
      </c>
      <c r="D55" s="50">
        <v>-5.0944216842800589</v>
      </c>
      <c r="E55" s="50">
        <v>-9.8061855683458266</v>
      </c>
      <c r="F55" s="50">
        <v>-5.8287058887802168</v>
      </c>
      <c r="G55" s="50">
        <v>12.053466541847291</v>
      </c>
      <c r="H55" s="136">
        <v>3.7544351041094215</v>
      </c>
      <c r="I55" s="136">
        <v>2.8087846750559864</v>
      </c>
      <c r="J55" s="136">
        <v>-3.7263568973470607</v>
      </c>
      <c r="K55" s="136">
        <v>7.2520800249710859</v>
      </c>
      <c r="L55" s="21"/>
      <c r="M55" s="21"/>
    </row>
    <row r="56" spans="2:13" s="23" customFormat="1" ht="10.5" customHeight="1" x14ac:dyDescent="0.2">
      <c r="B56" s="91"/>
      <c r="C56" s="10" t="s">
        <v>82</v>
      </c>
      <c r="D56" s="121">
        <v>7.9537934869572613</v>
      </c>
      <c r="E56" s="121">
        <v>2.3929566391998724</v>
      </c>
      <c r="F56" s="121">
        <v>14.784347962471699</v>
      </c>
      <c r="G56" s="121">
        <v>42.294549412311341</v>
      </c>
      <c r="H56" s="121">
        <v>14.588857330660264</v>
      </c>
      <c r="I56" s="121">
        <v>34.519556250608296</v>
      </c>
      <c r="J56" s="121">
        <v>0.51150975227622908</v>
      </c>
      <c r="K56" s="121">
        <v>7.1229684179677122</v>
      </c>
      <c r="L56" s="21"/>
      <c r="M56" s="21"/>
    </row>
    <row r="57" spans="2:13" s="23" customFormat="1" ht="10.5" customHeight="1" x14ac:dyDescent="0.2">
      <c r="B57" s="91"/>
      <c r="C57" s="132" t="s">
        <v>83</v>
      </c>
      <c r="D57" s="50">
        <v>4.7256852674620653</v>
      </c>
      <c r="E57" s="50">
        <v>19.384024540572533</v>
      </c>
      <c r="F57" s="50">
        <v>31.958915514224383</v>
      </c>
      <c r="G57" s="50">
        <v>33.132946392858706</v>
      </c>
      <c r="H57" s="50">
        <v>20.839854747804498</v>
      </c>
      <c r="I57" s="50">
        <v>19.374045796248375</v>
      </c>
      <c r="J57" s="50">
        <v>6.2015199138842458</v>
      </c>
      <c r="K57" s="50">
        <v>4.1748212335062318</v>
      </c>
      <c r="L57" s="21"/>
      <c r="M57" s="21"/>
    </row>
    <row r="58" spans="2:13" s="23" customFormat="1" ht="10.5" customHeight="1" x14ac:dyDescent="0.2">
      <c r="B58" s="91"/>
      <c r="C58" s="10" t="s">
        <v>2</v>
      </c>
      <c r="D58" s="121">
        <v>3.7087718776035894</v>
      </c>
      <c r="E58" s="121">
        <v>5.2770633546709522</v>
      </c>
      <c r="F58" s="121">
        <v>17.942673845916168</v>
      </c>
      <c r="G58" s="121">
        <v>-5.8820485742956059</v>
      </c>
      <c r="H58" s="121">
        <v>32.930012723314015</v>
      </c>
      <c r="I58" s="121">
        <v>1.8606889785155456</v>
      </c>
      <c r="J58" s="121">
        <v>10.829512561564991</v>
      </c>
      <c r="K58" s="121">
        <v>-2.1382385900103884E-2</v>
      </c>
      <c r="L58" s="21"/>
      <c r="M58" s="21"/>
    </row>
    <row r="59" spans="2:13" s="23" customFormat="1" ht="10.5" customHeight="1" x14ac:dyDescent="0.2">
      <c r="B59" s="91"/>
      <c r="C59" s="132" t="s">
        <v>61</v>
      </c>
      <c r="D59" s="50">
        <v>-8.4416568443850704</v>
      </c>
      <c r="E59" s="50">
        <v>4.4923673399756225</v>
      </c>
      <c r="F59" s="50">
        <v>-3.5024801938243422</v>
      </c>
      <c r="G59" s="50">
        <v>4.3338613086440603</v>
      </c>
      <c r="H59" s="50">
        <v>-1.3432184382530465</v>
      </c>
      <c r="I59" s="50">
        <v>7.2901984817254517</v>
      </c>
      <c r="J59" s="50">
        <v>0.99062801723681648</v>
      </c>
      <c r="K59" s="50">
        <v>11.118112712542505</v>
      </c>
      <c r="L59" s="21"/>
      <c r="M59" s="21"/>
    </row>
    <row r="60" spans="2:13" s="23" customFormat="1" ht="10.5" customHeight="1" x14ac:dyDescent="0.2">
      <c r="B60" s="91"/>
      <c r="C60" s="10" t="s">
        <v>62</v>
      </c>
      <c r="D60" s="121">
        <v>-5.979209306601696</v>
      </c>
      <c r="E60" s="121">
        <v>0.19396107692655207</v>
      </c>
      <c r="F60" s="121">
        <v>0.26047654653655883</v>
      </c>
      <c r="G60" s="121">
        <v>4.4335740848862715</v>
      </c>
      <c r="H60" s="121">
        <v>2.1703767030246013</v>
      </c>
      <c r="I60" s="121">
        <v>8.4114293951852446</v>
      </c>
      <c r="J60" s="121">
        <v>12.667512539977022</v>
      </c>
      <c r="K60" s="121">
        <v>5.1354232056915583</v>
      </c>
      <c r="L60" s="21"/>
      <c r="M60" s="21"/>
    </row>
    <row r="61" spans="2:13" s="23" customFormat="1" ht="10.5" customHeight="1" x14ac:dyDescent="0.2">
      <c r="B61" s="91"/>
      <c r="C61" s="33" t="s">
        <v>63</v>
      </c>
      <c r="D61" s="120">
        <v>-1.9582880220854193</v>
      </c>
      <c r="E61" s="120">
        <v>-3.5803796906001883</v>
      </c>
      <c r="F61" s="120">
        <v>-8.5166117136625807E-2</v>
      </c>
      <c r="G61" s="120">
        <v>-4.7132915824637518</v>
      </c>
      <c r="H61" s="120">
        <v>-6.7459645632147236</v>
      </c>
      <c r="I61" s="120">
        <v>8.2284749117685472</v>
      </c>
      <c r="J61" s="120">
        <v>27.885526630000722</v>
      </c>
      <c r="K61" s="120">
        <v>5.2226876583559179</v>
      </c>
      <c r="L61" s="21"/>
      <c r="M61" s="21"/>
    </row>
    <row r="62" spans="2:13" s="23" customFormat="1" ht="10.5" customHeight="1" x14ac:dyDescent="0.2">
      <c r="B62" s="91"/>
      <c r="C62" s="7" t="s">
        <v>64</v>
      </c>
      <c r="D62" s="121">
        <v>8.0585166081635471</v>
      </c>
      <c r="E62" s="121">
        <v>5.3458766791211865</v>
      </c>
      <c r="F62" s="121">
        <v>4.7768668087339705</v>
      </c>
      <c r="G62" s="121">
        <v>10.70470029747781</v>
      </c>
      <c r="H62" s="121">
        <v>0.90362859626507142</v>
      </c>
      <c r="I62" s="121">
        <v>1.514388276429357</v>
      </c>
      <c r="J62" s="121">
        <v>8.5752503775366797</v>
      </c>
      <c r="K62" s="121">
        <v>6.2430535783576602</v>
      </c>
      <c r="L62" s="21"/>
      <c r="M62" s="21"/>
    </row>
    <row r="63" spans="2:13" s="23" customFormat="1" ht="10.5" customHeight="1" x14ac:dyDescent="0.2">
      <c r="B63" s="91"/>
      <c r="C63" s="33" t="s">
        <v>84</v>
      </c>
      <c r="D63" s="120">
        <v>6.2657441487035115E-2</v>
      </c>
      <c r="E63" s="120">
        <v>11.388740645174344</v>
      </c>
      <c r="F63" s="120">
        <v>24.097809772501844</v>
      </c>
      <c r="G63" s="120">
        <v>-7.4453272375048618</v>
      </c>
      <c r="H63" s="120">
        <v>-0.56421643708374214</v>
      </c>
      <c r="I63" s="120">
        <v>12.666347811750423</v>
      </c>
      <c r="J63" s="120">
        <v>2.7882869335958516</v>
      </c>
      <c r="K63" s="120">
        <v>12.417252568027838</v>
      </c>
      <c r="L63" s="21"/>
      <c r="M63" s="21"/>
    </row>
    <row r="64" spans="2:13" s="23" customFormat="1" ht="10.5" customHeight="1" x14ac:dyDescent="0.2">
      <c r="B64" s="91"/>
      <c r="C64" s="7" t="s">
        <v>3</v>
      </c>
      <c r="D64" s="121">
        <v>1.5314627002499082</v>
      </c>
      <c r="E64" s="121">
        <v>-8.5174680786748063</v>
      </c>
      <c r="F64" s="121">
        <v>3.247392778952074</v>
      </c>
      <c r="G64" s="121">
        <v>-2.5141722778141196</v>
      </c>
      <c r="H64" s="121">
        <v>1.0290019229209246</v>
      </c>
      <c r="I64" s="121">
        <v>11.404237948455931</v>
      </c>
      <c r="J64" s="121">
        <v>5.3805608565239638</v>
      </c>
      <c r="K64" s="121">
        <v>5.1943101627680122</v>
      </c>
      <c r="L64" s="21"/>
      <c r="M64" s="21"/>
    </row>
    <row r="65" spans="1:23" s="23" customFormat="1" ht="10.5" customHeight="1" x14ac:dyDescent="0.2">
      <c r="B65" s="91"/>
      <c r="C65" s="33" t="s">
        <v>85</v>
      </c>
      <c r="D65" s="120">
        <v>8.3833917759798418</v>
      </c>
      <c r="E65" s="120">
        <v>8.5160682977594817</v>
      </c>
      <c r="F65" s="120">
        <v>11.059583639716731</v>
      </c>
      <c r="G65" s="120">
        <v>1.40064358658607</v>
      </c>
      <c r="H65" s="120">
        <v>31.348590395297226</v>
      </c>
      <c r="I65" s="120">
        <v>9.5997601827224166</v>
      </c>
      <c r="J65" s="120">
        <v>6.2913432982103057</v>
      </c>
      <c r="K65" s="120">
        <v>6.7184309163820677</v>
      </c>
      <c r="L65" s="21"/>
      <c r="M65" s="21"/>
    </row>
    <row r="66" spans="1:23" s="23" customFormat="1" ht="10.5" customHeight="1" x14ac:dyDescent="0.2">
      <c r="B66" s="91"/>
      <c r="C66" s="7" t="s">
        <v>67</v>
      </c>
      <c r="D66" s="121">
        <v>-8.6243644013178411</v>
      </c>
      <c r="E66" s="121">
        <v>3.25247008840579</v>
      </c>
      <c r="F66" s="121">
        <v>18.607776554067577</v>
      </c>
      <c r="G66" s="121">
        <v>2.5049019411268691</v>
      </c>
      <c r="H66" s="121">
        <v>1.8011829948495706</v>
      </c>
      <c r="I66" s="121">
        <v>15.169914887481051</v>
      </c>
      <c r="J66" s="121">
        <v>42.774159351927878</v>
      </c>
      <c r="K66" s="121">
        <v>9.4059304111759889</v>
      </c>
      <c r="L66" s="21"/>
      <c r="M66" s="21"/>
    </row>
    <row r="67" spans="1:23" s="23" customFormat="1" ht="10.5" customHeight="1" x14ac:dyDescent="0.2">
      <c r="B67" s="91"/>
      <c r="C67" s="33" t="s">
        <v>68</v>
      </c>
      <c r="D67" s="120">
        <v>-11.188156728112265</v>
      </c>
      <c r="E67" s="120">
        <v>-4.4182104439421614</v>
      </c>
      <c r="F67" s="120">
        <v>-2.368495208890542</v>
      </c>
      <c r="G67" s="120">
        <v>11.420338135519902</v>
      </c>
      <c r="H67" s="120">
        <v>2.4353675792527341</v>
      </c>
      <c r="I67" s="120">
        <v>7.265045631266065</v>
      </c>
      <c r="J67" s="120">
        <v>8.1465447294682072</v>
      </c>
      <c r="K67" s="120">
        <v>-3.627317499212257</v>
      </c>
      <c r="L67" s="21"/>
      <c r="M67" s="21"/>
    </row>
    <row r="68" spans="1:23" s="23" customFormat="1" ht="10.5" customHeight="1" x14ac:dyDescent="0.2">
      <c r="B68" s="91"/>
      <c r="C68" s="7" t="s">
        <v>69</v>
      </c>
      <c r="D68" s="121">
        <v>-12.65831435978706</v>
      </c>
      <c r="E68" s="121">
        <v>0.36024855531717748</v>
      </c>
      <c r="F68" s="121">
        <v>4.6047806240848699</v>
      </c>
      <c r="G68" s="121">
        <v>-10.147918584801307</v>
      </c>
      <c r="H68" s="121">
        <v>15.297755186021543</v>
      </c>
      <c r="I68" s="121">
        <v>4.87228494463261</v>
      </c>
      <c r="J68" s="121">
        <v>-0.40728768830258222</v>
      </c>
      <c r="K68" s="121">
        <v>13.610867434664131</v>
      </c>
      <c r="L68" s="21"/>
      <c r="M68" s="21"/>
    </row>
    <row r="69" spans="1:23" s="23" customFormat="1" ht="10.5" customHeight="1" x14ac:dyDescent="0.2">
      <c r="B69" s="91"/>
      <c r="C69" s="33" t="s">
        <v>70</v>
      </c>
      <c r="D69" s="120">
        <v>3.5537514363361167</v>
      </c>
      <c r="E69" s="120">
        <v>0.78452921446294788</v>
      </c>
      <c r="F69" s="120">
        <v>1.444139262141908</v>
      </c>
      <c r="G69" s="120">
        <v>8.6352213377981712</v>
      </c>
      <c r="H69" s="120">
        <v>11.614591256622496</v>
      </c>
      <c r="I69" s="120">
        <v>23.901023472179837</v>
      </c>
      <c r="J69" s="120">
        <v>2.8148492796024716</v>
      </c>
      <c r="K69" s="120">
        <v>-0.89057582668400359</v>
      </c>
      <c r="L69" s="21"/>
      <c r="M69" s="21"/>
    </row>
    <row r="70" spans="1:23" s="23" customFormat="1" ht="10.5" customHeight="1" x14ac:dyDescent="0.2">
      <c r="B70" s="91"/>
      <c r="C70" s="7" t="s">
        <v>71</v>
      </c>
      <c r="D70" s="121">
        <v>7.0127121175574292</v>
      </c>
      <c r="E70" s="121">
        <v>-1.5093014813239103</v>
      </c>
      <c r="F70" s="121">
        <v>-3.0511230572243253</v>
      </c>
      <c r="G70" s="121">
        <v>4.5541876988189012</v>
      </c>
      <c r="H70" s="121">
        <v>2.0326922042832596</v>
      </c>
      <c r="I70" s="121">
        <v>2.1963402441938173</v>
      </c>
      <c r="J70" s="121">
        <v>0.77420287215892447</v>
      </c>
      <c r="K70" s="121">
        <v>-2.0383749729145362</v>
      </c>
      <c r="L70" s="21"/>
      <c r="M70" s="21"/>
    </row>
    <row r="71" spans="1:23" s="23" customFormat="1" ht="10.5" customHeight="1" x14ac:dyDescent="0.2">
      <c r="B71" s="91"/>
      <c r="C71" s="33" t="s">
        <v>72</v>
      </c>
      <c r="D71" s="120">
        <v>-6.0416475959788718</v>
      </c>
      <c r="E71" s="120">
        <v>-5.2031470212944519</v>
      </c>
      <c r="F71" s="120">
        <v>-2.8496035015046051</v>
      </c>
      <c r="G71" s="120">
        <v>1.5513137521107501</v>
      </c>
      <c r="H71" s="120">
        <v>-3.8196010541734937</v>
      </c>
      <c r="I71" s="120">
        <v>2.2271566136028209</v>
      </c>
      <c r="J71" s="120">
        <v>9.5717634201166746</v>
      </c>
      <c r="K71" s="120">
        <v>2.1841947328558931</v>
      </c>
      <c r="L71" s="21"/>
      <c r="M71" s="21"/>
    </row>
    <row r="72" spans="1:23" s="23" customFormat="1" ht="15" customHeight="1" x14ac:dyDescent="0.2">
      <c r="B72" s="82" t="s">
        <v>96</v>
      </c>
      <c r="C72" s="90"/>
      <c r="D72" s="134">
        <v>-1.1922623456626646</v>
      </c>
      <c r="E72" s="134">
        <v>-0.9819947200034429</v>
      </c>
      <c r="F72" s="134">
        <v>1.6463594864792208</v>
      </c>
      <c r="G72" s="134">
        <v>2.9163326518796273</v>
      </c>
      <c r="H72" s="134">
        <v>5.899252492011775</v>
      </c>
      <c r="I72" s="134">
        <v>4.2349449148123108</v>
      </c>
      <c r="J72" s="134">
        <v>3.5735634069191224</v>
      </c>
      <c r="K72" s="134">
        <v>3.8694897656126548</v>
      </c>
      <c r="L72" s="74"/>
      <c r="M72" s="149">
        <v>-2.3399545434270808</v>
      </c>
      <c r="N72" s="150">
        <v>-2.7543577024697008</v>
      </c>
      <c r="O72" s="150"/>
      <c r="P72" s="150"/>
      <c r="Q72" s="150"/>
      <c r="R72" s="150"/>
      <c r="S72" s="150"/>
      <c r="T72" s="150"/>
      <c r="U72" s="150"/>
      <c r="V72" s="150"/>
    </row>
    <row r="73" spans="1:23" s="23" customFormat="1" ht="15" customHeight="1" x14ac:dyDescent="0.2">
      <c r="B73" s="82" t="s">
        <v>97</v>
      </c>
      <c r="C73" s="90"/>
      <c r="D73" s="134">
        <v>-4.797207907996393</v>
      </c>
      <c r="E73" s="134">
        <v>-4.078905921223674</v>
      </c>
      <c r="F73" s="134">
        <v>-1.6135103135158202</v>
      </c>
      <c r="G73" s="134">
        <v>1.9390384920464632</v>
      </c>
      <c r="H73" s="134">
        <v>-1.0325581415773999</v>
      </c>
      <c r="I73" s="134">
        <v>2.8432507667095486</v>
      </c>
      <c r="J73" s="134">
        <v>7.7062960509751255</v>
      </c>
      <c r="K73" s="134">
        <v>2.688217879361976</v>
      </c>
      <c r="L73" s="74"/>
      <c r="M73" s="151">
        <v>-3.1035745812435511E-2</v>
      </c>
      <c r="N73" s="152">
        <v>-4.7710822301515137</v>
      </c>
      <c r="O73" s="152"/>
      <c r="P73" s="152"/>
      <c r="Q73" s="152"/>
      <c r="R73" s="152"/>
      <c r="S73" s="152"/>
      <c r="T73" s="152"/>
      <c r="U73" s="152"/>
      <c r="V73" s="152"/>
    </row>
    <row r="74" spans="1:23" s="2" customFormat="1" ht="5.25" customHeight="1" x14ac:dyDescent="0.2">
      <c r="B74" s="38"/>
      <c r="C74" s="38"/>
      <c r="D74" s="38"/>
      <c r="E74" s="38"/>
      <c r="F74" s="38"/>
      <c r="G74" s="38"/>
      <c r="H74" s="38"/>
      <c r="I74" s="38"/>
      <c r="J74" s="38"/>
      <c r="K74" s="38"/>
    </row>
    <row r="75" spans="1:23" s="1" customFormat="1" ht="0.75" customHeight="1" x14ac:dyDescent="0.2">
      <c r="B75" s="3"/>
      <c r="C75" s="3"/>
      <c r="D75" s="3"/>
      <c r="E75" s="3"/>
      <c r="F75" s="3"/>
      <c r="G75" s="3"/>
      <c r="H75" s="3"/>
      <c r="I75" s="3"/>
      <c r="J75" s="3"/>
      <c r="K75" s="3"/>
      <c r="L75" s="3"/>
    </row>
    <row r="76" spans="1:23" s="39" customFormat="1" ht="19.5" customHeight="1" x14ac:dyDescent="0.25">
      <c r="B76" s="122"/>
      <c r="C76" s="183" t="s">
        <v>10</v>
      </c>
      <c r="D76" s="183"/>
      <c r="E76" s="183"/>
      <c r="F76" s="183"/>
      <c r="G76" s="183"/>
      <c r="H76" s="183"/>
      <c r="I76" s="183"/>
      <c r="J76" s="183"/>
      <c r="K76" s="183"/>
      <c r="L76" s="122"/>
      <c r="M76" s="21">
        <v>2011</v>
      </c>
      <c r="N76" s="23">
        <v>2012</v>
      </c>
      <c r="O76" s="23"/>
      <c r="P76" s="23"/>
      <c r="Q76" s="23"/>
      <c r="R76" s="23"/>
      <c r="S76" s="23"/>
      <c r="T76" s="23"/>
      <c r="U76" s="23"/>
      <c r="V76" s="23"/>
      <c r="W76" s="148"/>
    </row>
    <row r="77" spans="1:23" s="39" customFormat="1" ht="37.5" customHeight="1" x14ac:dyDescent="0.25">
      <c r="A77" s="40"/>
      <c r="B77" s="122"/>
      <c r="C77" s="183" t="s">
        <v>12</v>
      </c>
      <c r="D77" s="183"/>
      <c r="E77" s="183"/>
      <c r="F77" s="183"/>
      <c r="G77" s="183"/>
      <c r="H77" s="183"/>
      <c r="I77" s="183"/>
      <c r="J77" s="183"/>
      <c r="K77" s="183"/>
      <c r="L77" s="122"/>
    </row>
    <row r="78" spans="1:23" s="39" customFormat="1" ht="2.25" customHeight="1" x14ac:dyDescent="0.25">
      <c r="A78" s="40"/>
      <c r="B78" s="122"/>
      <c r="C78" s="160"/>
      <c r="D78" s="160"/>
      <c r="E78" s="160"/>
      <c r="F78" s="160"/>
      <c r="G78" s="160"/>
      <c r="H78" s="160"/>
      <c r="I78" s="160"/>
      <c r="J78" s="160"/>
      <c r="K78" s="160"/>
      <c r="L78" s="122"/>
    </row>
    <row r="79" spans="1:23" ht="14.25" customHeight="1" x14ac:dyDescent="0.25">
      <c r="B79" s="171" t="s">
        <v>102</v>
      </c>
      <c r="C79" s="45"/>
      <c r="D79" s="45"/>
      <c r="E79" s="45"/>
      <c r="F79" s="45"/>
      <c r="G79" s="45"/>
      <c r="H79" s="45"/>
      <c r="I79" s="45"/>
      <c r="J79" s="45"/>
      <c r="K79" s="45"/>
      <c r="L79" s="45"/>
    </row>
    <row r="80" spans="1:23" ht="6.75" customHeight="1" x14ac:dyDescent="0.2"/>
    <row r="82" spans="2:13" x14ac:dyDescent="0.2">
      <c r="B82" s="92"/>
      <c r="D82" s="93"/>
      <c r="E82" s="93"/>
      <c r="F82" s="93"/>
      <c r="G82" s="93"/>
      <c r="H82" s="93"/>
      <c r="I82" s="93"/>
      <c r="J82" s="93"/>
      <c r="K82" s="93"/>
      <c r="L82" s="94"/>
    </row>
    <row r="83" spans="2:13" ht="15" x14ac:dyDescent="0.25">
      <c r="B83" s="172"/>
      <c r="C83" s="42"/>
      <c r="D83" s="20"/>
      <c r="E83" s="20"/>
      <c r="F83" s="43"/>
      <c r="G83" s="20"/>
      <c r="H83" s="20"/>
      <c r="I83" s="44"/>
      <c r="J83" s="20"/>
      <c r="K83" s="20"/>
      <c r="L83" s="20"/>
      <c r="M83" s="20"/>
    </row>
    <row r="84" spans="2:13" ht="15" x14ac:dyDescent="0.25">
      <c r="B84" s="126"/>
      <c r="C84" s="42"/>
      <c r="D84" s="20"/>
      <c r="E84" s="20"/>
      <c r="F84" s="43"/>
      <c r="G84" s="20"/>
      <c r="H84" s="20"/>
      <c r="I84" s="44"/>
      <c r="J84" s="20"/>
      <c r="K84" s="20"/>
      <c r="L84" s="20"/>
      <c r="M84" s="20"/>
    </row>
    <row r="86" spans="2:13" ht="15" x14ac:dyDescent="0.25">
      <c r="B86" s="125"/>
    </row>
    <row r="87" spans="2:13" ht="15" x14ac:dyDescent="0.25">
      <c r="B87" s="126"/>
    </row>
  </sheetData>
  <mergeCells count="2">
    <mergeCell ref="C76:K76"/>
    <mergeCell ref="C77:K77"/>
  </mergeCells>
  <printOptions horizontalCentered="1" verticalCentered="1"/>
  <pageMargins left="0" right="0" top="0" bottom="0" header="0" footer="0"/>
  <pageSetup paperSize="9" scale="98"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L63"/>
  <sheetViews>
    <sheetView showGridLines="0" view="pageBreakPreview" zoomScale="130" zoomScaleNormal="100" zoomScaleSheetLayoutView="130" workbookViewId="0"/>
  </sheetViews>
  <sheetFormatPr defaultRowHeight="11.25" x14ac:dyDescent="0.2"/>
  <cols>
    <col min="1" max="1" width="9.140625" style="14"/>
    <col min="2" max="2" width="4.5703125" style="14" customWidth="1"/>
    <col min="3" max="3" width="19.7109375" style="14" customWidth="1"/>
    <col min="4" max="5" width="13.7109375" style="14" customWidth="1"/>
    <col min="6" max="6" width="13.28515625" style="14" customWidth="1"/>
    <col min="7" max="7" width="14.5703125" style="14" customWidth="1"/>
    <col min="8" max="8" width="14.42578125" style="14" customWidth="1"/>
    <col min="9" max="9" width="3.85546875" style="14" customWidth="1"/>
    <col min="10" max="16384" width="9.140625" style="14"/>
  </cols>
  <sheetData>
    <row r="1" spans="2:12" ht="10.5" customHeight="1" x14ac:dyDescent="0.2">
      <c r="B1" s="11"/>
      <c r="C1" s="11"/>
      <c r="D1" s="12"/>
      <c r="E1" s="12"/>
      <c r="F1" s="12"/>
      <c r="G1" s="12"/>
      <c r="H1" s="12"/>
    </row>
    <row r="2" spans="2:12" s="61" customFormat="1" ht="21" customHeight="1" x14ac:dyDescent="0.2">
      <c r="B2" s="55"/>
      <c r="C2" s="56"/>
      <c r="D2" s="57"/>
      <c r="E2" s="57"/>
      <c r="F2" s="58"/>
      <c r="G2" s="58"/>
      <c r="H2" s="57"/>
      <c r="I2" s="59"/>
      <c r="J2" s="60"/>
    </row>
    <row r="3" spans="2:12" s="67" customFormat="1" ht="10.5" customHeight="1" x14ac:dyDescent="0.2">
      <c r="B3" s="62"/>
      <c r="C3" s="63"/>
      <c r="D3" s="64"/>
      <c r="E3" s="64"/>
      <c r="F3" s="64"/>
      <c r="G3" s="64"/>
      <c r="H3" s="65"/>
      <c r="I3" s="66"/>
      <c r="J3" s="66"/>
    </row>
    <row r="4" spans="2:12" ht="9.75" customHeight="1" x14ac:dyDescent="0.2">
      <c r="B4" s="6"/>
      <c r="C4" s="6"/>
      <c r="D4" s="6"/>
      <c r="E4" s="6"/>
      <c r="F4" s="6"/>
      <c r="G4" s="6"/>
      <c r="H4" s="6"/>
      <c r="I4" s="20"/>
      <c r="J4" s="20"/>
    </row>
    <row r="5" spans="2:12" ht="9.75" customHeight="1" x14ac:dyDescent="0.2">
      <c r="B5" s="6"/>
      <c r="C5" s="6"/>
      <c r="D5" s="6"/>
      <c r="E5" s="6"/>
      <c r="F5" s="6"/>
      <c r="G5" s="6"/>
      <c r="H5" s="6"/>
      <c r="I5" s="20"/>
      <c r="J5" s="20"/>
    </row>
    <row r="6" spans="2:12" ht="9.75" customHeight="1" x14ac:dyDescent="0.2">
      <c r="B6" s="6"/>
      <c r="C6" s="6"/>
      <c r="D6" s="6"/>
      <c r="E6" s="6"/>
      <c r="F6" s="6"/>
      <c r="G6" s="6"/>
      <c r="H6" s="6"/>
      <c r="I6" s="20"/>
      <c r="J6" s="20"/>
    </row>
    <row r="7" spans="2:12" ht="9.75" customHeight="1" x14ac:dyDescent="0.2">
      <c r="B7" s="6"/>
      <c r="C7" s="6"/>
      <c r="D7" s="6"/>
      <c r="E7" s="6"/>
      <c r="F7" s="6"/>
      <c r="G7" s="6"/>
      <c r="H7" s="6"/>
      <c r="I7" s="20"/>
      <c r="J7" s="20"/>
    </row>
    <row r="8" spans="2:12" s="67" customFormat="1" ht="10.5" customHeight="1" x14ac:dyDescent="0.2">
      <c r="B8" s="62"/>
      <c r="C8" s="63"/>
      <c r="D8" s="65"/>
      <c r="E8" s="65"/>
      <c r="F8" s="65"/>
      <c r="G8" s="65"/>
      <c r="H8" s="65"/>
      <c r="I8" s="66"/>
      <c r="J8" s="66"/>
    </row>
    <row r="9" spans="2:12" s="67" customFormat="1" ht="10.5" customHeight="1" x14ac:dyDescent="0.2">
      <c r="B9" s="62"/>
      <c r="C9" s="63"/>
      <c r="D9" s="64"/>
      <c r="E9" s="64"/>
      <c r="F9" s="64"/>
      <c r="G9" s="64"/>
      <c r="H9" s="65"/>
      <c r="I9" s="66"/>
      <c r="J9" s="66"/>
    </row>
    <row r="10" spans="2:12" s="67" customFormat="1" ht="10.5" customHeight="1" x14ac:dyDescent="0.2">
      <c r="B10" s="62"/>
      <c r="C10" s="63"/>
      <c r="D10" s="65"/>
      <c r="E10" s="65"/>
      <c r="F10" s="65"/>
      <c r="G10" s="65"/>
      <c r="H10" s="65"/>
      <c r="I10" s="66"/>
      <c r="J10" s="66"/>
    </row>
    <row r="11" spans="2:12" s="67" customFormat="1" ht="10.5" customHeight="1" x14ac:dyDescent="0.2">
      <c r="B11" s="62"/>
      <c r="C11" s="63"/>
      <c r="D11" s="64"/>
      <c r="E11" s="64"/>
      <c r="F11" s="64"/>
      <c r="G11" s="64"/>
      <c r="H11" s="65"/>
      <c r="I11" s="66"/>
      <c r="J11" s="66"/>
    </row>
    <row r="12" spans="2:12" s="67" customFormat="1" ht="10.5" customHeight="1" x14ac:dyDescent="0.2">
      <c r="B12" s="62"/>
      <c r="C12" s="63"/>
      <c r="D12" s="65"/>
      <c r="E12" s="65"/>
      <c r="F12" s="65"/>
      <c r="G12" s="65"/>
      <c r="H12" s="65"/>
      <c r="I12" s="66"/>
      <c r="J12" s="66"/>
    </row>
    <row r="13" spans="2:12" s="67" customFormat="1" ht="10.5" customHeight="1" x14ac:dyDescent="0.2">
      <c r="B13" s="62"/>
      <c r="C13" s="63"/>
      <c r="D13" s="64"/>
      <c r="E13" s="64"/>
      <c r="F13" s="64"/>
      <c r="G13" s="64"/>
      <c r="H13" s="65"/>
      <c r="I13" s="66"/>
      <c r="J13" s="66"/>
    </row>
    <row r="14" spans="2:12" s="2" customFormat="1" ht="7.5" customHeight="1" x14ac:dyDescent="0.2">
      <c r="B14" s="15"/>
      <c r="C14" s="15"/>
      <c r="D14" s="15"/>
      <c r="E14" s="15"/>
      <c r="F14" s="15"/>
      <c r="G14" s="15"/>
      <c r="H14" s="15"/>
      <c r="I14" s="15"/>
    </row>
    <row r="15" spans="2:12" s="1" customFormat="1" ht="0.75" customHeight="1" x14ac:dyDescent="0.2">
      <c r="B15" s="3"/>
      <c r="C15" s="3"/>
      <c r="D15" s="3"/>
      <c r="E15" s="3"/>
      <c r="F15" s="3"/>
      <c r="G15" s="3"/>
      <c r="H15" s="3"/>
      <c r="I15" s="3"/>
    </row>
    <row r="16" spans="2:12" ht="18.75" customHeight="1" x14ac:dyDescent="0.25">
      <c r="B16" s="68" t="s">
        <v>80</v>
      </c>
      <c r="C16" s="16"/>
      <c r="D16" s="17"/>
      <c r="E16" s="18"/>
      <c r="F16" s="18"/>
      <c r="G16" s="18"/>
      <c r="H16" s="18"/>
      <c r="I16" s="19"/>
      <c r="J16" s="20"/>
      <c r="L16" s="124"/>
    </row>
    <row r="17" spans="2:10" s="23" customFormat="1" ht="7.5" customHeight="1" x14ac:dyDescent="0.2">
      <c r="B17" s="21"/>
      <c r="C17" s="21"/>
      <c r="D17" s="22"/>
      <c r="E17" s="22"/>
      <c r="F17" s="22"/>
      <c r="G17" s="22"/>
      <c r="H17" s="22"/>
      <c r="I17" s="21"/>
      <c r="J17" s="21"/>
    </row>
    <row r="18" spans="2:10" s="2" customFormat="1" ht="15" customHeight="1" x14ac:dyDescent="0.2">
      <c r="B18" s="69" t="s">
        <v>81</v>
      </c>
      <c r="C18" s="24"/>
      <c r="D18" s="24"/>
      <c r="E18" s="24"/>
      <c r="F18" s="24"/>
      <c r="G18" s="24"/>
      <c r="H18" s="24"/>
      <c r="I18" s="25"/>
    </row>
    <row r="19" spans="2:10" s="1" customFormat="1" ht="0.75" customHeight="1" x14ac:dyDescent="0.2">
      <c r="B19" s="3"/>
      <c r="C19" s="3"/>
      <c r="D19" s="3"/>
      <c r="E19" s="3"/>
      <c r="F19" s="3"/>
      <c r="G19" s="3"/>
      <c r="H19" s="3"/>
      <c r="I19" s="3"/>
    </row>
    <row r="20" spans="2:10" s="28" customFormat="1" ht="36" x14ac:dyDescent="0.2">
      <c r="B20" s="26"/>
      <c r="C20" s="26"/>
      <c r="D20" s="27">
        <v>2014</v>
      </c>
      <c r="E20" s="27" t="s">
        <v>9</v>
      </c>
      <c r="F20" s="117" t="s">
        <v>103</v>
      </c>
      <c r="G20" s="117" t="s">
        <v>104</v>
      </c>
      <c r="H20" s="117" t="s">
        <v>105</v>
      </c>
      <c r="I20" s="71"/>
      <c r="J20" s="2"/>
    </row>
    <row r="21" spans="2:10" s="1" customFormat="1" ht="0.75" customHeight="1" x14ac:dyDescent="0.2">
      <c r="D21" s="3"/>
      <c r="E21" s="3"/>
      <c r="F21" s="3"/>
      <c r="G21" s="3"/>
      <c r="H21" s="3"/>
      <c r="I21" s="3"/>
    </row>
    <row r="22" spans="2:10" ht="7.5" customHeight="1" x14ac:dyDescent="0.2">
      <c r="B22" s="29"/>
      <c r="C22" s="30"/>
      <c r="D22" s="31"/>
      <c r="E22" s="31"/>
      <c r="F22" s="31"/>
      <c r="G22" s="31"/>
      <c r="H22" s="31"/>
      <c r="I22" s="32"/>
      <c r="J22" s="20"/>
    </row>
    <row r="23" spans="2:10" s="23" customFormat="1" ht="13.5" customHeight="1" x14ac:dyDescent="0.2">
      <c r="B23" s="33"/>
      <c r="C23" s="8" t="s">
        <v>48</v>
      </c>
      <c r="D23" s="34">
        <v>149.9978123779436</v>
      </c>
      <c r="E23" s="34">
        <v>156.22455244320327</v>
      </c>
      <c r="F23" s="50">
        <v>4.1512205855178674</v>
      </c>
      <c r="G23" s="50">
        <v>1.3465168570312585</v>
      </c>
      <c r="H23" s="50">
        <v>1.2900000000000005</v>
      </c>
      <c r="I23" s="21"/>
      <c r="J23" s="21"/>
    </row>
    <row r="24" spans="2:10" s="23" customFormat="1" ht="13.5" customHeight="1" x14ac:dyDescent="0.2">
      <c r="B24" s="33"/>
      <c r="C24" s="7" t="s">
        <v>49</v>
      </c>
      <c r="D24" s="35">
        <v>4399.5385693552053</v>
      </c>
      <c r="E24" s="35">
        <v>4889.3214496420933</v>
      </c>
      <c r="F24" s="53">
        <v>11.132596579524257</v>
      </c>
      <c r="G24" s="53">
        <v>0.9710156802802955</v>
      </c>
      <c r="H24" s="53">
        <v>1.0720461998266821</v>
      </c>
      <c r="I24" s="21"/>
      <c r="J24" s="21"/>
    </row>
    <row r="25" spans="2:10" s="23" customFormat="1" ht="13.5" customHeight="1" x14ac:dyDescent="0.2">
      <c r="B25" s="33"/>
      <c r="C25" s="8" t="s">
        <v>50</v>
      </c>
      <c r="D25" s="118">
        <v>639.57609608220355</v>
      </c>
      <c r="E25" s="118">
        <v>883.01636865979424</v>
      </c>
      <c r="F25" s="50">
        <v>38.062753450107323</v>
      </c>
      <c r="G25" s="115">
        <v>1.3131845410210896</v>
      </c>
      <c r="H25" s="115">
        <v>1.5995717493440407</v>
      </c>
      <c r="I25" s="21"/>
      <c r="J25" s="21"/>
    </row>
    <row r="26" spans="2:10" s="23" customFormat="1" ht="14.25" customHeight="1" x14ac:dyDescent="0.2">
      <c r="B26" s="33"/>
      <c r="C26" s="7" t="s">
        <v>0</v>
      </c>
      <c r="D26" s="35">
        <v>15561.577731851163</v>
      </c>
      <c r="E26" s="35">
        <v>22523.322774315762</v>
      </c>
      <c r="F26" s="53">
        <v>44.736755889574241</v>
      </c>
      <c r="G26" s="53">
        <v>1.0063652555168234</v>
      </c>
      <c r="H26" s="53">
        <v>1.4153924625017027</v>
      </c>
      <c r="I26" s="21"/>
      <c r="J26" s="21"/>
    </row>
    <row r="27" spans="2:10" s="23" customFormat="1" ht="13.5" customHeight="1" x14ac:dyDescent="0.2">
      <c r="B27" s="33"/>
      <c r="C27" s="33" t="s">
        <v>51</v>
      </c>
      <c r="D27" s="119">
        <v>892.11293722288883</v>
      </c>
      <c r="E27" s="119">
        <v>927.41179066072243</v>
      </c>
      <c r="F27" s="120">
        <v>3.9567695932891001</v>
      </c>
      <c r="G27" s="120">
        <v>1.8451173641555234</v>
      </c>
      <c r="H27" s="120">
        <v>1.8292955956022645</v>
      </c>
      <c r="I27" s="21"/>
      <c r="J27" s="21"/>
    </row>
    <row r="28" spans="2:10" s="23" customFormat="1" ht="13.5" customHeight="1" x14ac:dyDescent="0.2">
      <c r="B28" s="33"/>
      <c r="C28" s="7" t="s">
        <v>52</v>
      </c>
      <c r="D28" s="35">
        <v>1683.406269649246</v>
      </c>
      <c r="E28" s="35">
        <v>2668.4033387845507</v>
      </c>
      <c r="F28" s="121">
        <v>58.512142130760772</v>
      </c>
      <c r="G28" s="53">
        <v>0.94376458797335805</v>
      </c>
      <c r="H28" s="53">
        <v>1.3363546570242237</v>
      </c>
      <c r="I28" s="21"/>
      <c r="J28" s="21"/>
    </row>
    <row r="29" spans="2:10" s="23" customFormat="1" ht="13.5" customHeight="1" x14ac:dyDescent="0.2">
      <c r="B29" s="33"/>
      <c r="C29" s="33" t="s">
        <v>53</v>
      </c>
      <c r="D29" s="119">
        <v>3398.9241521822319</v>
      </c>
      <c r="E29" s="119">
        <v>4653.7292682817015</v>
      </c>
      <c r="F29" s="120">
        <v>36.917714544875601</v>
      </c>
      <c r="G29" s="120">
        <v>1.1493157611670284</v>
      </c>
      <c r="H29" s="120">
        <v>1.4337891236176423</v>
      </c>
      <c r="I29" s="21"/>
      <c r="J29" s="21"/>
    </row>
    <row r="30" spans="2:10" s="23" customFormat="1" ht="13.5" customHeight="1" x14ac:dyDescent="0.2">
      <c r="B30" s="33"/>
      <c r="C30" s="7" t="s">
        <v>54</v>
      </c>
      <c r="D30" s="35">
        <v>431.78979326065127</v>
      </c>
      <c r="E30" s="35">
        <v>607.07403653448614</v>
      </c>
      <c r="F30" s="121">
        <v>40.594809328441904</v>
      </c>
      <c r="G30" s="53">
        <v>1.9161276203489972</v>
      </c>
      <c r="H30" s="53">
        <v>2.3276804254836989</v>
      </c>
      <c r="I30" s="21"/>
      <c r="J30" s="21"/>
    </row>
    <row r="31" spans="2:10" s="23" customFormat="1" ht="13.5" customHeight="1" x14ac:dyDescent="0.2">
      <c r="B31" s="33"/>
      <c r="C31" s="33" t="s">
        <v>1</v>
      </c>
      <c r="D31" s="119">
        <v>43930.915697298624</v>
      </c>
      <c r="E31" s="119">
        <v>48413.298762415579</v>
      </c>
      <c r="F31" s="120">
        <v>10.203254345988011</v>
      </c>
      <c r="G31" s="120">
        <v>1.8197163615188485</v>
      </c>
      <c r="H31" s="120">
        <v>2.0426873690258422</v>
      </c>
      <c r="I31" s="21"/>
      <c r="J31" s="21"/>
    </row>
    <row r="32" spans="2:10" s="23" customFormat="1" ht="13.5" customHeight="1" x14ac:dyDescent="0.2">
      <c r="B32" s="33"/>
      <c r="C32" s="7" t="s">
        <v>55</v>
      </c>
      <c r="D32" s="35">
        <v>39270.316190922706</v>
      </c>
      <c r="E32" s="35">
        <v>52908.747889371691</v>
      </c>
      <c r="F32" s="121">
        <v>34.729620286585551</v>
      </c>
      <c r="G32" s="53">
        <v>1.1853584470093155</v>
      </c>
      <c r="H32" s="53">
        <v>1.559168028827238</v>
      </c>
      <c r="I32" s="21"/>
      <c r="J32" s="21"/>
    </row>
    <row r="33" spans="2:10" s="23" customFormat="1" ht="13.5" customHeight="1" x14ac:dyDescent="0.2">
      <c r="B33" s="33"/>
      <c r="C33" s="33" t="s">
        <v>56</v>
      </c>
      <c r="D33" s="119">
        <v>4357.370656683549</v>
      </c>
      <c r="E33" s="119">
        <v>4905.3425223691002</v>
      </c>
      <c r="F33" s="120">
        <v>12.575745991336419</v>
      </c>
      <c r="G33" s="120">
        <v>2.2208291724133256</v>
      </c>
      <c r="H33" s="120">
        <v>2.6786176777392079</v>
      </c>
      <c r="I33" s="21"/>
      <c r="J33" s="21"/>
    </row>
    <row r="34" spans="2:10" s="23" customFormat="1" ht="13.5" customHeight="1" x14ac:dyDescent="0.2">
      <c r="B34" s="33"/>
      <c r="C34" s="7" t="s">
        <v>57</v>
      </c>
      <c r="D34" s="35">
        <v>1035.4562562216827</v>
      </c>
      <c r="E34" s="35">
        <v>2566.6840083287002</v>
      </c>
      <c r="F34" s="121">
        <v>147.87952102335788</v>
      </c>
      <c r="G34" s="53">
        <v>0.85944782292735677</v>
      </c>
      <c r="H34" s="53">
        <v>1.8503490761835193</v>
      </c>
      <c r="I34" s="21"/>
      <c r="J34" s="21"/>
    </row>
    <row r="35" spans="2:10" s="23" customFormat="1" ht="13.5" customHeight="1" x14ac:dyDescent="0.2">
      <c r="B35" s="33"/>
      <c r="C35" s="33" t="s">
        <v>58</v>
      </c>
      <c r="D35" s="119">
        <v>20785.813938512008</v>
      </c>
      <c r="E35" s="119">
        <v>24157.995498893444</v>
      </c>
      <c r="F35" s="120">
        <v>16.223476118649604</v>
      </c>
      <c r="G35" s="120">
        <v>1.1399882074114571</v>
      </c>
      <c r="H35" s="120">
        <v>1.3867746770522478</v>
      </c>
      <c r="I35" s="21"/>
      <c r="J35" s="21"/>
    </row>
    <row r="36" spans="2:10" s="23" customFormat="1" ht="13.5" customHeight="1" x14ac:dyDescent="0.2">
      <c r="B36" s="33"/>
      <c r="C36" s="7" t="s">
        <v>59</v>
      </c>
      <c r="D36" s="35">
        <v>245.26574951346225</v>
      </c>
      <c r="E36" s="35">
        <v>664.86588723828572</v>
      </c>
      <c r="F36" s="121">
        <v>171.07979347185295</v>
      </c>
      <c r="G36" s="53">
        <v>0.93610095678368521</v>
      </c>
      <c r="H36" s="53">
        <v>2.2730553295060152</v>
      </c>
      <c r="I36" s="21"/>
      <c r="J36" s="21"/>
    </row>
    <row r="37" spans="2:10" s="23" customFormat="1" ht="13.5" customHeight="1" x14ac:dyDescent="0.2">
      <c r="B37" s="33"/>
      <c r="C37" s="33" t="s">
        <v>60</v>
      </c>
      <c r="D37" s="119">
        <v>357.26507793605634</v>
      </c>
      <c r="E37" s="119">
        <v>1001.6787297250631</v>
      </c>
      <c r="F37" s="120">
        <v>180.37409519895604</v>
      </c>
      <c r="G37" s="120">
        <v>0.87967542932471365</v>
      </c>
      <c r="H37" s="120">
        <v>2.126627125337508</v>
      </c>
      <c r="I37" s="21"/>
      <c r="J37" s="21"/>
    </row>
    <row r="38" spans="2:10" s="23" customFormat="1" ht="13.5" customHeight="1" x14ac:dyDescent="0.2">
      <c r="B38" s="33"/>
      <c r="C38" s="7" t="s">
        <v>2</v>
      </c>
      <c r="D38" s="35">
        <v>211.54819825381045</v>
      </c>
      <c r="E38" s="35">
        <v>352.32622638714292</v>
      </c>
      <c r="F38" s="121">
        <v>66.54655028752849</v>
      </c>
      <c r="G38" s="53">
        <v>0.38217420215836312</v>
      </c>
      <c r="H38" s="53">
        <v>0.56853834577958762</v>
      </c>
      <c r="I38" s="21"/>
      <c r="J38" s="21"/>
    </row>
    <row r="39" spans="2:10" s="23" customFormat="1" ht="13.5" customHeight="1" x14ac:dyDescent="0.2">
      <c r="B39" s="33"/>
      <c r="C39" s="33" t="s">
        <v>61</v>
      </c>
      <c r="D39" s="119">
        <v>59.001585753808655</v>
      </c>
      <c r="E39" s="119">
        <v>70.559913141842699</v>
      </c>
      <c r="F39" s="120">
        <v>19.58985888322151</v>
      </c>
      <c r="G39" s="120">
        <v>1.5044671299509531</v>
      </c>
      <c r="H39" s="120">
        <v>1.7229795004199606</v>
      </c>
      <c r="I39" s="21"/>
      <c r="J39" s="21"/>
    </row>
    <row r="40" spans="2:10" s="23" customFormat="1" ht="13.5" customHeight="1" x14ac:dyDescent="0.2">
      <c r="B40" s="33"/>
      <c r="C40" s="7" t="s">
        <v>62</v>
      </c>
      <c r="D40" s="35">
        <v>8649.2492937394982</v>
      </c>
      <c r="E40" s="35">
        <v>11882.180878598805</v>
      </c>
      <c r="F40" s="121">
        <v>37.378175551019986</v>
      </c>
      <c r="G40" s="53">
        <v>1.1517221163578146</v>
      </c>
      <c r="H40" s="53">
        <v>1.486002954936994</v>
      </c>
      <c r="I40" s="21"/>
      <c r="J40" s="21"/>
    </row>
    <row r="41" spans="2:10" s="23" customFormat="1" ht="13.5" customHeight="1" x14ac:dyDescent="0.2">
      <c r="B41" s="33"/>
      <c r="C41" s="33" t="s">
        <v>63</v>
      </c>
      <c r="D41" s="119">
        <v>105.47546589082336</v>
      </c>
      <c r="E41" s="119">
        <v>136.38094891171426</v>
      </c>
      <c r="F41" s="136">
        <v>29.30111069893815</v>
      </c>
      <c r="G41" s="120">
        <v>1.0884017428847053</v>
      </c>
      <c r="H41" s="120">
        <v>1.27455034968964</v>
      </c>
      <c r="I41" s="21"/>
      <c r="J41" s="21"/>
    </row>
    <row r="42" spans="2:10" s="23" customFormat="1" ht="13.5" customHeight="1" x14ac:dyDescent="0.2">
      <c r="B42" s="33"/>
      <c r="C42" s="7" t="s">
        <v>64</v>
      </c>
      <c r="D42" s="35">
        <v>5861.8265322205725</v>
      </c>
      <c r="E42" s="35">
        <v>8033.9699009186861</v>
      </c>
      <c r="F42" s="53">
        <v>37.055742894446666</v>
      </c>
      <c r="G42" s="53">
        <v>1.5492771558428806</v>
      </c>
      <c r="H42" s="53">
        <v>1.9979916857139099</v>
      </c>
      <c r="I42" s="21"/>
      <c r="J42" s="21"/>
    </row>
    <row r="43" spans="2:10" s="23" customFormat="1" ht="13.5" customHeight="1" x14ac:dyDescent="0.2">
      <c r="B43" s="33"/>
      <c r="C43" s="33" t="s">
        <v>65</v>
      </c>
      <c r="D43" s="119">
        <v>8538.1362076217938</v>
      </c>
      <c r="E43" s="119">
        <v>12695.185677045345</v>
      </c>
      <c r="F43" s="136">
        <v>48.688020058905245</v>
      </c>
      <c r="G43" s="120">
        <v>1.8626232930998396</v>
      </c>
      <c r="H43" s="120">
        <v>2.312393680942757</v>
      </c>
      <c r="I43" s="21"/>
      <c r="J43" s="21"/>
    </row>
    <row r="44" spans="2:10" s="23" customFormat="1" ht="13.5" customHeight="1" x14ac:dyDescent="0.2">
      <c r="B44" s="33"/>
      <c r="C44" s="7" t="s">
        <v>3</v>
      </c>
      <c r="D44" s="35">
        <v>2561.7051420901912</v>
      </c>
      <c r="E44" s="35">
        <v>3216.9939750102985</v>
      </c>
      <c r="F44" s="53">
        <v>25.58018181536039</v>
      </c>
      <c r="G44" s="53">
        <v>1.3077681447603451</v>
      </c>
      <c r="H44" s="53">
        <v>1.5867583916825929</v>
      </c>
      <c r="I44" s="21"/>
      <c r="J44" s="21"/>
    </row>
    <row r="45" spans="2:10" s="23" customFormat="1" ht="13.5" customHeight="1" x14ac:dyDescent="0.2">
      <c r="B45" s="33"/>
      <c r="C45" s="33" t="s">
        <v>66</v>
      </c>
      <c r="D45" s="119">
        <v>2323.6204042074232</v>
      </c>
      <c r="E45" s="119">
        <v>4273.0136580301696</v>
      </c>
      <c r="F45" s="136">
        <v>83.89465208228259</v>
      </c>
      <c r="G45" s="120">
        <v>1.3459983813744583</v>
      </c>
      <c r="H45" s="120">
        <v>2.0742516616030557</v>
      </c>
      <c r="I45" s="21"/>
      <c r="J45" s="21"/>
    </row>
    <row r="46" spans="2:10" s="23" customFormat="1" ht="13.5" customHeight="1" x14ac:dyDescent="0.2">
      <c r="B46" s="33"/>
      <c r="C46" s="7" t="s">
        <v>67</v>
      </c>
      <c r="D46" s="35">
        <v>832.04535630134228</v>
      </c>
      <c r="E46" s="35">
        <v>1852.6234054558174</v>
      </c>
      <c r="F46" s="53">
        <v>122.65894418198661</v>
      </c>
      <c r="G46" s="53">
        <v>0.98557895069913326</v>
      </c>
      <c r="H46" s="53">
        <v>1.9955409911268818</v>
      </c>
      <c r="I46" s="21"/>
      <c r="J46" s="21"/>
    </row>
    <row r="47" spans="2:10" s="23" customFormat="1" ht="13.5" customHeight="1" x14ac:dyDescent="0.2">
      <c r="B47" s="33"/>
      <c r="C47" s="33" t="s">
        <v>68</v>
      </c>
      <c r="D47" s="119">
        <v>410.67804260346588</v>
      </c>
      <c r="E47" s="119">
        <v>511.60017764704736</v>
      </c>
      <c r="F47" s="136">
        <v>24.574514479467258</v>
      </c>
      <c r="G47" s="120">
        <v>0.9737384612141573</v>
      </c>
      <c r="H47" s="120">
        <v>1.1016884725656302</v>
      </c>
      <c r="I47" s="21"/>
      <c r="J47" s="21"/>
    </row>
    <row r="48" spans="2:10" s="23" customFormat="1" ht="13.5" customHeight="1" x14ac:dyDescent="0.2">
      <c r="B48" s="33"/>
      <c r="C48" s="7" t="s">
        <v>69</v>
      </c>
      <c r="D48" s="35">
        <v>10606.511511813458</v>
      </c>
      <c r="E48" s="35">
        <v>13638.960158953201</v>
      </c>
      <c r="F48" s="53">
        <v>28.590443179760115</v>
      </c>
      <c r="G48" s="53">
        <v>0.92115257547778528</v>
      </c>
      <c r="H48" s="53">
        <v>1.165156745073936</v>
      </c>
      <c r="I48" s="21"/>
      <c r="J48" s="21"/>
    </row>
    <row r="49" spans="2:10" s="23" customFormat="1" ht="13.5" customHeight="1" x14ac:dyDescent="0.2">
      <c r="B49" s="33"/>
      <c r="C49" s="33" t="s">
        <v>70</v>
      </c>
      <c r="D49" s="119">
        <v>11786.389625418995</v>
      </c>
      <c r="E49" s="119">
        <v>18303.960579497834</v>
      </c>
      <c r="F49" s="136">
        <v>55.297433405924302</v>
      </c>
      <c r="G49" s="120">
        <v>1.446641851148744</v>
      </c>
      <c r="H49" s="120">
        <v>1.8591498088632263</v>
      </c>
      <c r="I49" s="21"/>
      <c r="J49" s="21"/>
    </row>
    <row r="50" spans="2:10" s="23" customFormat="1" ht="13.5" customHeight="1" x14ac:dyDescent="0.2">
      <c r="B50" s="33"/>
      <c r="C50" s="7" t="s">
        <v>71</v>
      </c>
      <c r="D50" s="35">
        <v>61364.520950145736</v>
      </c>
      <c r="E50" s="35">
        <v>64029.720321494417</v>
      </c>
      <c r="F50" s="53">
        <v>4.3432252547265238</v>
      </c>
      <c r="G50" s="53">
        <v>2.1418076183451711</v>
      </c>
      <c r="H50" s="53">
        <v>2.3182504390249412</v>
      </c>
      <c r="I50" s="21"/>
      <c r="J50" s="21"/>
    </row>
    <row r="51" spans="2:10" s="23" customFormat="1" ht="14.25" customHeight="1" x14ac:dyDescent="0.2">
      <c r="B51" s="33"/>
      <c r="C51" s="33" t="s">
        <v>72</v>
      </c>
      <c r="D51" s="119">
        <v>660062.15425989672</v>
      </c>
      <c r="E51" s="119">
        <v>716886.14907242125</v>
      </c>
      <c r="F51" s="120">
        <v>8.6088854581034333</v>
      </c>
      <c r="G51" s="120">
        <v>3.7304048470237774</v>
      </c>
      <c r="H51" s="120">
        <v>3.7270795969302739</v>
      </c>
      <c r="I51" s="21"/>
      <c r="J51" s="21"/>
    </row>
    <row r="52" spans="2:10" s="67" customFormat="1" ht="6.75" customHeight="1" x14ac:dyDescent="0.2">
      <c r="B52" s="62"/>
      <c r="C52" s="63"/>
      <c r="D52" s="65"/>
      <c r="E52" s="65"/>
      <c r="F52" s="65"/>
      <c r="G52" s="65"/>
      <c r="H52" s="65"/>
      <c r="I52" s="66"/>
      <c r="J52" s="66"/>
    </row>
    <row r="53" spans="2:10" s="2" customFormat="1" ht="4.5" customHeight="1" x14ac:dyDescent="0.2">
      <c r="B53" s="38"/>
      <c r="C53" s="38"/>
      <c r="D53" s="38"/>
      <c r="E53" s="38"/>
      <c r="F53" s="38"/>
      <c r="G53" s="38"/>
      <c r="H53" s="38"/>
    </row>
    <row r="54" spans="2:10" s="1" customFormat="1" ht="0.75" customHeight="1" x14ac:dyDescent="0.2">
      <c r="B54" s="3"/>
      <c r="C54" s="3"/>
      <c r="D54" s="3"/>
      <c r="E54" s="3"/>
      <c r="F54" s="3"/>
      <c r="G54" s="3"/>
      <c r="H54" s="3"/>
      <c r="I54" s="3"/>
    </row>
    <row r="55" spans="2:10" ht="9.75" customHeight="1" x14ac:dyDescent="0.2">
      <c r="C55" s="184" t="s">
        <v>13</v>
      </c>
      <c r="D55" s="184"/>
      <c r="E55" s="184"/>
      <c r="F55" s="184"/>
      <c r="G55" s="184"/>
      <c r="H55" s="184"/>
      <c r="I55" s="123"/>
      <c r="J55" s="20"/>
    </row>
    <row r="56" spans="2:10" ht="39" customHeight="1" x14ac:dyDescent="0.2">
      <c r="B56" s="6"/>
      <c r="C56" s="127"/>
      <c r="D56" s="127"/>
      <c r="E56" s="127"/>
      <c r="F56" s="127"/>
      <c r="G56" s="127"/>
      <c r="H56" s="127"/>
      <c r="I56" s="20"/>
      <c r="J56" s="20"/>
    </row>
    <row r="57" spans="2:10" ht="54" customHeight="1" x14ac:dyDescent="0.2">
      <c r="B57" s="6"/>
      <c r="C57" s="6"/>
      <c r="D57" s="6"/>
      <c r="E57" s="6"/>
      <c r="F57" s="6"/>
      <c r="G57" s="6"/>
      <c r="H57" s="6"/>
      <c r="I57" s="20"/>
      <c r="J57" s="20"/>
    </row>
    <row r="58" spans="2:10" ht="14.25" customHeight="1" x14ac:dyDescent="0.25">
      <c r="B58" s="171" t="s">
        <v>106</v>
      </c>
      <c r="C58" s="45"/>
      <c r="D58" s="45"/>
      <c r="E58" s="45"/>
      <c r="F58" s="45"/>
      <c r="G58" s="45"/>
      <c r="H58" s="45"/>
      <c r="I58" s="45"/>
      <c r="J58" s="20"/>
    </row>
    <row r="62" spans="2:10" ht="15" x14ac:dyDescent="0.25">
      <c r="B62" s="125"/>
    </row>
    <row r="63" spans="2:10" ht="15" x14ac:dyDescent="0.25">
      <c r="B63" s="126"/>
    </row>
  </sheetData>
  <mergeCells count="1">
    <mergeCell ref="C55:H55"/>
  </mergeCells>
  <printOptions horizontalCentered="1" verticalCentered="1"/>
  <pageMargins left="0" right="0" top="0" bottom="0" header="0" footer="0"/>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B1:W67"/>
  <sheetViews>
    <sheetView showGridLines="0" view="pageBreakPreview" zoomScale="130" zoomScaleNormal="100" zoomScaleSheetLayoutView="130" workbookViewId="0"/>
  </sheetViews>
  <sheetFormatPr defaultRowHeight="11.25" x14ac:dyDescent="0.2"/>
  <cols>
    <col min="1" max="1" width="9.140625" style="14"/>
    <col min="2" max="2" width="4.5703125" style="14" customWidth="1"/>
    <col min="3" max="3" width="20.42578125" style="14" customWidth="1"/>
    <col min="4" max="11" width="7.7109375" style="14" customWidth="1"/>
    <col min="12" max="12" width="3.85546875" style="14" customWidth="1"/>
    <col min="13" max="14" width="0" style="14" hidden="1" customWidth="1"/>
    <col min="15" max="16384" width="9.140625" style="14"/>
  </cols>
  <sheetData>
    <row r="1" spans="2:13" ht="10.5" customHeight="1" x14ac:dyDescent="0.2">
      <c r="B1" s="11"/>
      <c r="C1" s="11"/>
      <c r="D1" s="12"/>
      <c r="E1" s="12"/>
      <c r="F1" s="12"/>
      <c r="G1" s="12"/>
      <c r="H1" s="12"/>
      <c r="I1" s="12"/>
      <c r="J1" s="13"/>
      <c r="K1" s="13"/>
    </row>
    <row r="2" spans="2:13" s="61" customFormat="1" ht="21" customHeight="1" x14ac:dyDescent="0.2">
      <c r="B2" s="55"/>
      <c r="C2" s="56"/>
      <c r="D2" s="57"/>
      <c r="E2" s="58"/>
      <c r="F2" s="57"/>
      <c r="G2" s="57"/>
      <c r="H2" s="57"/>
      <c r="I2" s="57"/>
      <c r="J2" s="57"/>
      <c r="K2" s="57"/>
      <c r="L2" s="59"/>
      <c r="M2" s="60"/>
    </row>
    <row r="3" spans="2:13" s="67" customFormat="1" ht="10.5" customHeight="1" x14ac:dyDescent="0.2">
      <c r="B3" s="62"/>
      <c r="C3" s="63"/>
      <c r="D3" s="64"/>
      <c r="E3" s="64"/>
      <c r="F3" s="65"/>
      <c r="G3" s="65"/>
      <c r="H3" s="65"/>
      <c r="I3" s="65"/>
      <c r="J3" s="65"/>
      <c r="K3" s="65"/>
      <c r="L3" s="66"/>
      <c r="M3" s="66"/>
    </row>
    <row r="4" spans="2:13" ht="9.75" customHeight="1" x14ac:dyDescent="0.2">
      <c r="B4" s="6"/>
      <c r="C4" s="6"/>
      <c r="D4" s="6"/>
      <c r="E4" s="6"/>
      <c r="F4" s="6"/>
      <c r="G4" s="6"/>
      <c r="H4" s="6"/>
      <c r="I4" s="6"/>
      <c r="J4" s="6"/>
      <c r="K4" s="6"/>
      <c r="L4" s="20"/>
      <c r="M4" s="20"/>
    </row>
    <row r="5" spans="2:13" ht="9.75" customHeight="1" x14ac:dyDescent="0.2">
      <c r="B5" s="6"/>
      <c r="C5" s="6"/>
      <c r="D5" s="6"/>
      <c r="E5" s="6"/>
      <c r="F5" s="6"/>
      <c r="G5" s="6"/>
      <c r="H5" s="6"/>
      <c r="I5" s="6"/>
      <c r="J5" s="6"/>
      <c r="K5" s="6"/>
      <c r="L5" s="20"/>
      <c r="M5" s="20"/>
    </row>
    <row r="6" spans="2:13" ht="9.75" customHeight="1" x14ac:dyDescent="0.2">
      <c r="B6" s="6"/>
      <c r="C6" s="6"/>
      <c r="D6" s="6"/>
      <c r="E6" s="6"/>
      <c r="F6" s="6"/>
      <c r="G6" s="6"/>
      <c r="H6" s="6"/>
      <c r="I6" s="6"/>
      <c r="J6" s="6"/>
      <c r="K6" s="6"/>
      <c r="L6" s="20"/>
      <c r="M6" s="20"/>
    </row>
    <row r="7" spans="2:13" ht="9.75" customHeight="1" x14ac:dyDescent="0.2">
      <c r="B7" s="6"/>
      <c r="C7" s="6"/>
      <c r="D7" s="6"/>
      <c r="E7" s="6"/>
      <c r="F7" s="6"/>
      <c r="G7" s="6"/>
      <c r="H7" s="6"/>
      <c r="I7" s="6"/>
      <c r="J7" s="6"/>
      <c r="K7" s="6"/>
      <c r="L7" s="20"/>
      <c r="M7" s="20"/>
    </row>
    <row r="8" spans="2:13" s="67" customFormat="1" ht="10.5" customHeight="1" x14ac:dyDescent="0.2">
      <c r="B8" s="62"/>
      <c r="C8" s="63"/>
      <c r="D8" s="65"/>
      <c r="E8" s="65"/>
      <c r="F8" s="65"/>
      <c r="G8" s="65"/>
      <c r="H8" s="65"/>
      <c r="I8" s="65"/>
      <c r="J8" s="65"/>
      <c r="K8" s="65"/>
      <c r="L8" s="66"/>
      <c r="M8" s="66"/>
    </row>
    <row r="9" spans="2:13" s="67" customFormat="1" ht="10.5" customHeight="1" x14ac:dyDescent="0.2">
      <c r="B9" s="62"/>
      <c r="C9" s="63"/>
      <c r="D9" s="64"/>
      <c r="E9" s="64"/>
      <c r="F9" s="65"/>
      <c r="G9" s="65"/>
      <c r="H9" s="65"/>
      <c r="I9" s="65"/>
      <c r="J9" s="65"/>
      <c r="K9" s="65"/>
      <c r="L9" s="66"/>
      <c r="M9" s="66"/>
    </row>
    <row r="10" spans="2:13" s="67" customFormat="1" ht="10.5" customHeight="1" x14ac:dyDescent="0.2">
      <c r="B10" s="62"/>
      <c r="C10" s="63"/>
      <c r="D10" s="65"/>
      <c r="E10" s="65"/>
      <c r="F10" s="65"/>
      <c r="G10" s="65"/>
      <c r="H10" s="65"/>
      <c r="I10" s="65"/>
      <c r="J10" s="65"/>
      <c r="K10" s="65"/>
      <c r="L10" s="66"/>
      <c r="M10" s="66"/>
    </row>
    <row r="11" spans="2:13" s="67" customFormat="1" ht="10.5" customHeight="1" x14ac:dyDescent="0.2">
      <c r="B11" s="62"/>
      <c r="C11" s="63"/>
      <c r="D11" s="64"/>
      <c r="E11" s="64"/>
      <c r="F11" s="65"/>
      <c r="G11" s="65"/>
      <c r="H11" s="65"/>
      <c r="I11" s="65"/>
      <c r="J11" s="65"/>
      <c r="K11" s="65"/>
      <c r="L11" s="66"/>
      <c r="M11" s="66"/>
    </row>
    <row r="12" spans="2:13" s="67" customFormat="1" ht="10.5" customHeight="1" x14ac:dyDescent="0.2">
      <c r="B12" s="62"/>
      <c r="C12" s="63"/>
      <c r="D12" s="65"/>
      <c r="E12" s="65"/>
      <c r="F12" s="65"/>
      <c r="G12" s="65"/>
      <c r="H12" s="65"/>
      <c r="I12" s="65"/>
      <c r="J12" s="65"/>
      <c r="K12" s="65"/>
      <c r="L12" s="66"/>
      <c r="M12" s="66"/>
    </row>
    <row r="13" spans="2:13" s="67" customFormat="1" ht="10.5" customHeight="1" x14ac:dyDescent="0.2">
      <c r="B13" s="62"/>
      <c r="C13" s="63"/>
      <c r="D13" s="64"/>
      <c r="E13" s="64"/>
      <c r="F13" s="65"/>
      <c r="G13" s="65"/>
      <c r="H13" s="65"/>
      <c r="I13" s="65"/>
      <c r="J13" s="65"/>
      <c r="K13" s="65"/>
      <c r="L13" s="66"/>
      <c r="M13" s="66"/>
    </row>
    <row r="14" spans="2:13" s="2" customFormat="1" ht="7.5" customHeight="1" x14ac:dyDescent="0.2">
      <c r="B14" s="15"/>
      <c r="C14" s="15"/>
      <c r="D14" s="15"/>
      <c r="E14" s="15"/>
      <c r="F14" s="15"/>
      <c r="G14" s="15"/>
      <c r="H14" s="15"/>
      <c r="I14" s="15"/>
      <c r="J14" s="15"/>
      <c r="K14" s="15"/>
      <c r="L14" s="15"/>
    </row>
    <row r="15" spans="2:13" s="1" customFormat="1" ht="0.75" customHeight="1" x14ac:dyDescent="0.2">
      <c r="B15" s="3"/>
      <c r="C15" s="3"/>
      <c r="D15" s="3"/>
      <c r="E15" s="3"/>
      <c r="F15" s="3"/>
      <c r="G15" s="3"/>
      <c r="H15" s="3"/>
      <c r="I15" s="3"/>
      <c r="J15" s="3"/>
      <c r="K15" s="3"/>
      <c r="L15" s="3"/>
    </row>
    <row r="16" spans="2:13" ht="18.75" customHeight="1" x14ac:dyDescent="0.25">
      <c r="B16" s="68" t="s">
        <v>78</v>
      </c>
      <c r="C16" s="16"/>
      <c r="D16" s="18"/>
      <c r="E16" s="18"/>
      <c r="F16" s="18"/>
      <c r="G16" s="18"/>
      <c r="H16" s="18"/>
      <c r="I16" s="18"/>
      <c r="J16" s="18"/>
      <c r="K16" s="18"/>
      <c r="L16" s="19"/>
      <c r="M16" s="20"/>
    </row>
    <row r="17" spans="2:13" s="23" customFormat="1" ht="7.5" customHeight="1" x14ac:dyDescent="0.2">
      <c r="B17" s="21"/>
      <c r="C17" s="21"/>
      <c r="D17" s="22"/>
      <c r="E17" s="22"/>
      <c r="F17" s="22"/>
      <c r="G17" s="22"/>
      <c r="H17" s="22"/>
      <c r="I17" s="22"/>
      <c r="J17" s="22"/>
      <c r="K17" s="22"/>
      <c r="L17" s="21"/>
      <c r="M17" s="21"/>
    </row>
    <row r="18" spans="2:13" s="2" customFormat="1" ht="15" customHeight="1" x14ac:dyDescent="0.2">
      <c r="B18" s="69" t="s">
        <v>79</v>
      </c>
      <c r="C18" s="24"/>
      <c r="D18" s="24"/>
      <c r="E18" s="24"/>
      <c r="F18" s="24"/>
      <c r="G18" s="24"/>
      <c r="H18" s="24"/>
      <c r="I18" s="24"/>
      <c r="J18" s="24"/>
      <c r="K18" s="24"/>
      <c r="L18" s="25"/>
    </row>
    <row r="19" spans="2:13" s="1" customFormat="1" ht="0.75" customHeight="1" x14ac:dyDescent="0.2">
      <c r="B19" s="3"/>
      <c r="C19" s="3"/>
      <c r="D19" s="3"/>
      <c r="E19" s="3"/>
      <c r="F19" s="3"/>
      <c r="G19" s="3"/>
      <c r="H19" s="3"/>
      <c r="I19" s="3"/>
      <c r="J19" s="3"/>
      <c r="K19" s="3"/>
      <c r="L19" s="3"/>
    </row>
    <row r="20" spans="2:13" s="28" customFormat="1" ht="20.25" customHeight="1" x14ac:dyDescent="0.2">
      <c r="B20" s="26"/>
      <c r="C20" s="26"/>
      <c r="D20" s="70">
        <v>2013</v>
      </c>
      <c r="E20" s="70">
        <v>2014</v>
      </c>
      <c r="F20" s="70">
        <v>2015</v>
      </c>
      <c r="G20" s="70">
        <v>2016</v>
      </c>
      <c r="H20" s="70">
        <v>2017</v>
      </c>
      <c r="I20" s="70">
        <v>2018</v>
      </c>
      <c r="J20" s="181">
        <v>2019</v>
      </c>
      <c r="K20" s="70" t="s">
        <v>9</v>
      </c>
      <c r="L20" s="71"/>
      <c r="M20" s="2"/>
    </row>
    <row r="21" spans="2:13" s="1" customFormat="1" ht="0.75" customHeight="1" x14ac:dyDescent="0.2">
      <c r="D21" s="3"/>
      <c r="E21" s="3"/>
      <c r="F21" s="3"/>
      <c r="G21" s="3"/>
      <c r="H21" s="3"/>
      <c r="I21" s="3"/>
      <c r="J21" s="3"/>
      <c r="K21" s="3"/>
      <c r="L21" s="3"/>
    </row>
    <row r="22" spans="2:13" ht="7.5" customHeight="1" x14ac:dyDescent="0.2">
      <c r="B22" s="29"/>
      <c r="C22" s="30"/>
      <c r="D22" s="31"/>
      <c r="E22" s="31"/>
      <c r="F22" s="31"/>
      <c r="G22" s="31"/>
      <c r="H22" s="31"/>
      <c r="I22" s="31"/>
      <c r="J22" s="31"/>
      <c r="K22" s="31"/>
      <c r="L22" s="32"/>
      <c r="M22" s="20"/>
    </row>
    <row r="23" spans="2:13" s="23" customFormat="1" ht="15" customHeight="1" x14ac:dyDescent="0.2">
      <c r="B23" s="33"/>
      <c r="C23" s="75" t="s">
        <v>48</v>
      </c>
      <c r="D23" s="76">
        <v>10.945464890112042</v>
      </c>
      <c r="E23" s="76">
        <v>11.139690646625265</v>
      </c>
      <c r="F23" s="76">
        <v>11.386853143151988</v>
      </c>
      <c r="G23" s="76">
        <v>11.764325125368797</v>
      </c>
      <c r="H23" s="76">
        <v>12.211627876205691</v>
      </c>
      <c r="I23" s="76">
        <v>12.708795003770954</v>
      </c>
      <c r="J23" s="76">
        <v>12.993484790346233</v>
      </c>
      <c r="K23" s="76">
        <v>12.110430421953737</v>
      </c>
      <c r="L23" s="21"/>
      <c r="M23" s="21"/>
    </row>
    <row r="24" spans="2:13" s="23" customFormat="1" ht="13.5" customHeight="1" x14ac:dyDescent="0.2">
      <c r="B24" s="33"/>
      <c r="C24" s="78" t="s">
        <v>49</v>
      </c>
      <c r="D24" s="79">
        <v>446.04419235831233</v>
      </c>
      <c r="E24" s="79">
        <v>453.08625377555438</v>
      </c>
      <c r="F24" s="79">
        <v>462.33513103632788</v>
      </c>
      <c r="G24" s="79">
        <v>468.19112601981658</v>
      </c>
      <c r="H24" s="79">
        <v>475.72026242715935</v>
      </c>
      <c r="I24" s="79">
        <v>484.34226640910168</v>
      </c>
      <c r="J24" s="79">
        <v>492.78674875456068</v>
      </c>
      <c r="K24" s="79">
        <v>456.07376346584238</v>
      </c>
      <c r="L24" s="21"/>
      <c r="M24" s="21"/>
    </row>
    <row r="25" spans="2:13" s="23" customFormat="1" ht="13.5" customHeight="1" x14ac:dyDescent="0.2">
      <c r="B25" s="33"/>
      <c r="C25" s="75" t="s">
        <v>50</v>
      </c>
      <c r="D25" s="111">
        <v>47.802879165722068</v>
      </c>
      <c r="E25" s="111">
        <v>48.704205395601903</v>
      </c>
      <c r="F25" s="111">
        <v>50.647472228519611</v>
      </c>
      <c r="G25" s="111">
        <v>52.582407617320335</v>
      </c>
      <c r="H25" s="111">
        <v>54.424223532078898</v>
      </c>
      <c r="I25" s="111">
        <v>56.107288596690097</v>
      </c>
      <c r="J25" s="111">
        <v>58.180061210609843</v>
      </c>
      <c r="K25" s="111">
        <v>55.203298571752434</v>
      </c>
      <c r="L25" s="21"/>
      <c r="M25" s="21"/>
    </row>
    <row r="26" spans="2:13" s="23" customFormat="1" ht="14.25" customHeight="1" x14ac:dyDescent="0.2">
      <c r="B26" s="33"/>
      <c r="C26" s="78" t="s">
        <v>0</v>
      </c>
      <c r="D26" s="79">
        <v>1503.1734624478277</v>
      </c>
      <c r="E26" s="79">
        <v>1546.3150825750085</v>
      </c>
      <c r="F26" s="79">
        <v>1556.5080342255944</v>
      </c>
      <c r="G26" s="79">
        <v>1572.0948189324122</v>
      </c>
      <c r="H26" s="79">
        <v>1621.9416989031668</v>
      </c>
      <c r="I26" s="79">
        <v>1654.6017529940718</v>
      </c>
      <c r="J26" s="79">
        <v>1682.002633944074</v>
      </c>
      <c r="K26" s="79">
        <v>1591.3128952591596</v>
      </c>
      <c r="L26" s="21"/>
      <c r="M26" s="21"/>
    </row>
    <row r="27" spans="2:13" s="23" customFormat="1" ht="13.5" customHeight="1" x14ac:dyDescent="0.2">
      <c r="B27" s="33"/>
      <c r="C27" s="75" t="s">
        <v>51</v>
      </c>
      <c r="D27" s="111">
        <v>48.515582296861666</v>
      </c>
      <c r="E27" s="111">
        <v>48.349929091431683</v>
      </c>
      <c r="F27" s="111">
        <v>49.525744612871655</v>
      </c>
      <c r="G27" s="111">
        <v>51.258228392115178</v>
      </c>
      <c r="H27" s="111">
        <v>53.021113274546934</v>
      </c>
      <c r="I27" s="111">
        <v>54.509732089366842</v>
      </c>
      <c r="J27" s="111">
        <v>56.068120342438903</v>
      </c>
      <c r="K27" s="111">
        <v>50.697754528588796</v>
      </c>
      <c r="L27" s="21"/>
      <c r="M27" s="21"/>
    </row>
    <row r="28" spans="2:13" s="23" customFormat="1" ht="13.5" customHeight="1" x14ac:dyDescent="0.2">
      <c r="B28" s="33"/>
      <c r="C28" s="78" t="s">
        <v>52</v>
      </c>
      <c r="D28" s="79">
        <v>174.42649949408613</v>
      </c>
      <c r="E28" s="79">
        <v>178.37141709927855</v>
      </c>
      <c r="F28" s="79">
        <v>188.11870521876111</v>
      </c>
      <c r="G28" s="79">
        <v>192.71930683110673</v>
      </c>
      <c r="H28" s="79">
        <v>203.04638075938212</v>
      </c>
      <c r="I28" s="79">
        <v>209.47134415417028</v>
      </c>
      <c r="J28" s="79">
        <v>214.22089648895431</v>
      </c>
      <c r="K28" s="79">
        <v>199.67778199886808</v>
      </c>
      <c r="L28" s="21"/>
      <c r="M28" s="21"/>
    </row>
    <row r="29" spans="2:13" s="23" customFormat="1" ht="13.5" customHeight="1" x14ac:dyDescent="0.2">
      <c r="B29" s="33"/>
      <c r="C29" s="75" t="s">
        <v>53</v>
      </c>
      <c r="D29" s="111">
        <v>291.04710022970352</v>
      </c>
      <c r="E29" s="111">
        <v>295.73458113294515</v>
      </c>
      <c r="F29" s="111">
        <v>302.67957792269789</v>
      </c>
      <c r="G29" s="111">
        <v>312.50917834521471</v>
      </c>
      <c r="H29" s="111">
        <v>321.31976118007026</v>
      </c>
      <c r="I29" s="111">
        <v>328.32746674444826</v>
      </c>
      <c r="J29" s="111">
        <v>337.67107416361893</v>
      </c>
      <c r="K29" s="111">
        <v>324.57557332697002</v>
      </c>
      <c r="L29" s="21"/>
      <c r="M29" s="21"/>
    </row>
    <row r="30" spans="2:13" s="23" customFormat="1" ht="13.5" customHeight="1" x14ac:dyDescent="0.2">
      <c r="B30" s="33"/>
      <c r="C30" s="78" t="s">
        <v>54</v>
      </c>
      <c r="D30" s="79">
        <v>21.926705244075169</v>
      </c>
      <c r="E30" s="79">
        <v>22.534500764724978</v>
      </c>
      <c r="F30" s="79">
        <v>23.047747623801747</v>
      </c>
      <c r="G30" s="79">
        <v>23.771289340614057</v>
      </c>
      <c r="H30" s="79">
        <v>25.00972485690145</v>
      </c>
      <c r="I30" s="79">
        <v>26.09784769371252</v>
      </c>
      <c r="J30" s="79">
        <v>27.378298735536109</v>
      </c>
      <c r="K30" s="79">
        <v>26.080643626512188</v>
      </c>
      <c r="L30" s="21"/>
      <c r="M30" s="21"/>
    </row>
    <row r="31" spans="2:13" s="23" customFormat="1" ht="13.5" customHeight="1" x14ac:dyDescent="0.2">
      <c r="B31" s="33"/>
      <c r="C31" s="75" t="s">
        <v>1</v>
      </c>
      <c r="D31" s="111">
        <v>2390.6243575364124</v>
      </c>
      <c r="E31" s="111">
        <v>2414.1628127490785</v>
      </c>
      <c r="F31" s="111">
        <v>2439.0366398964829</v>
      </c>
      <c r="G31" s="111">
        <v>2464.1461778937878</v>
      </c>
      <c r="H31" s="111">
        <v>2523.9014419132727</v>
      </c>
      <c r="I31" s="111">
        <v>2569.5049587629942</v>
      </c>
      <c r="J31" s="111">
        <v>2607.7201650012566</v>
      </c>
      <c r="K31" s="111">
        <v>2370.078725532233</v>
      </c>
      <c r="L31" s="21"/>
      <c r="M31" s="21"/>
    </row>
    <row r="32" spans="2:13" s="23" customFormat="1" ht="13.5" customHeight="1" x14ac:dyDescent="0.2">
      <c r="B32" s="33"/>
      <c r="C32" s="78" t="s">
        <v>55</v>
      </c>
      <c r="D32" s="79">
        <v>3241.4330473521331</v>
      </c>
      <c r="E32" s="79">
        <v>3312.9486097646281</v>
      </c>
      <c r="F32" s="79">
        <v>3353.9099031449205</v>
      </c>
      <c r="G32" s="79">
        <v>3425.7605317997522</v>
      </c>
      <c r="H32" s="79">
        <v>3525.3950307877262</v>
      </c>
      <c r="I32" s="79">
        <v>3571.0572369785586</v>
      </c>
      <c r="J32" s="79">
        <v>3592.1253590836641</v>
      </c>
      <c r="K32" s="79">
        <v>3393.3961517392163</v>
      </c>
      <c r="L32" s="21"/>
      <c r="M32" s="21"/>
    </row>
    <row r="33" spans="2:13" s="23" customFormat="1" ht="13.5" customHeight="1" x14ac:dyDescent="0.2">
      <c r="B33" s="33"/>
      <c r="C33" s="75" t="s">
        <v>56</v>
      </c>
      <c r="D33" s="111">
        <v>194.84439524184043</v>
      </c>
      <c r="E33" s="111">
        <v>196.204674848921</v>
      </c>
      <c r="F33" s="111">
        <v>195.3965370705468</v>
      </c>
      <c r="G33" s="111">
        <v>194.43936275434839</v>
      </c>
      <c r="H33" s="111">
        <v>196.92972904011734</v>
      </c>
      <c r="I33" s="111">
        <v>199.99986030599979</v>
      </c>
      <c r="J33" s="111">
        <v>203.71324697364054</v>
      </c>
      <c r="K33" s="111">
        <v>183.12962552047665</v>
      </c>
      <c r="L33" s="21"/>
      <c r="M33" s="21"/>
    </row>
    <row r="34" spans="2:13" s="23" customFormat="1" ht="13.5" customHeight="1" x14ac:dyDescent="0.2">
      <c r="B34" s="33"/>
      <c r="C34" s="78" t="s">
        <v>57</v>
      </c>
      <c r="D34" s="79">
        <v>115.68628041960062</v>
      </c>
      <c r="E34" s="79">
        <v>120.47924592965111</v>
      </c>
      <c r="F34" s="79">
        <v>125.02460687531884</v>
      </c>
      <c r="G34" s="79">
        <v>127.65613389436629</v>
      </c>
      <c r="H34" s="79">
        <v>133.34397918803532</v>
      </c>
      <c r="I34" s="79">
        <v>140.5963649935097</v>
      </c>
      <c r="J34" s="79">
        <v>147.03052876415285</v>
      </c>
      <c r="K34" s="79">
        <v>138.71350229885672</v>
      </c>
      <c r="L34" s="21"/>
      <c r="M34" s="21"/>
    </row>
    <row r="35" spans="2:13" s="23" customFormat="1" ht="13.5" customHeight="1" x14ac:dyDescent="0.2">
      <c r="B35" s="33"/>
      <c r="C35" s="75" t="s">
        <v>77</v>
      </c>
      <c r="D35" s="111">
        <v>16.262057837557741</v>
      </c>
      <c r="E35" s="111">
        <v>16.600735218926847</v>
      </c>
      <c r="F35" s="111">
        <v>17.389101643117858</v>
      </c>
      <c r="G35" s="111">
        <v>18.54148378020011</v>
      </c>
      <c r="H35" s="111">
        <v>19.379242096273735</v>
      </c>
      <c r="I35" s="111">
        <v>20.127042996492538</v>
      </c>
      <c r="J35" s="111">
        <v>20.517921527411708</v>
      </c>
      <c r="K35" s="111">
        <v>18.942084803987527</v>
      </c>
      <c r="L35" s="21"/>
      <c r="M35" s="21"/>
    </row>
    <row r="36" spans="2:13" s="23" customFormat="1" ht="13.5" customHeight="1" x14ac:dyDescent="0.2">
      <c r="B36" s="33"/>
      <c r="C36" s="78" t="s">
        <v>58</v>
      </c>
      <c r="D36" s="79">
        <v>1822.0706960256537</v>
      </c>
      <c r="E36" s="79">
        <v>1823.3358734218698</v>
      </c>
      <c r="F36" s="79">
        <v>1835.3764168064833</v>
      </c>
      <c r="G36" s="79">
        <v>1861.1659313181403</v>
      </c>
      <c r="H36" s="79">
        <v>1893.3669871956774</v>
      </c>
      <c r="I36" s="79">
        <v>1908.949650055358</v>
      </c>
      <c r="J36" s="79">
        <v>1915.4274293327999</v>
      </c>
      <c r="K36" s="79">
        <v>1742.0274467546592</v>
      </c>
      <c r="L36" s="21"/>
      <c r="M36" s="21"/>
    </row>
    <row r="37" spans="2:13" s="23" customFormat="1" ht="13.5" customHeight="1" x14ac:dyDescent="0.2">
      <c r="B37" s="33"/>
      <c r="C37" s="75" t="s">
        <v>59</v>
      </c>
      <c r="D37" s="111">
        <v>25.922468394420825</v>
      </c>
      <c r="E37" s="111">
        <v>26.200779706086596</v>
      </c>
      <c r="F37" s="111">
        <v>27.250610746067956</v>
      </c>
      <c r="G37" s="111">
        <v>27.897247037038099</v>
      </c>
      <c r="H37" s="111">
        <v>28.804106251754639</v>
      </c>
      <c r="I37" s="111">
        <v>29.963274235090964</v>
      </c>
      <c r="J37" s="111">
        <v>30.578744310232391</v>
      </c>
      <c r="K37" s="111">
        <v>29.249876965501564</v>
      </c>
      <c r="L37" s="21"/>
      <c r="M37" s="21"/>
    </row>
    <row r="38" spans="2:13" s="23" customFormat="1" ht="13.5" customHeight="1" x14ac:dyDescent="0.2">
      <c r="B38" s="33"/>
      <c r="C38" s="78" t="s">
        <v>60</v>
      </c>
      <c r="D38" s="79">
        <v>39.225860298956277</v>
      </c>
      <c r="E38" s="79">
        <v>40.613283721055197</v>
      </c>
      <c r="F38" s="79">
        <v>41.43553364217577</v>
      </c>
      <c r="G38" s="79">
        <v>42.47922284323905</v>
      </c>
      <c r="H38" s="79">
        <v>44.298437331984417</v>
      </c>
      <c r="I38" s="79">
        <v>46.042398026036764</v>
      </c>
      <c r="J38" s="79">
        <v>48.04011394764413</v>
      </c>
      <c r="K38" s="79">
        <v>47.10175647581336</v>
      </c>
      <c r="L38" s="21"/>
      <c r="M38" s="21"/>
    </row>
    <row r="39" spans="2:13" s="23" customFormat="1" ht="13.5" customHeight="1" x14ac:dyDescent="0.2">
      <c r="B39" s="33"/>
      <c r="C39" s="75" t="s">
        <v>2</v>
      </c>
      <c r="D39" s="111">
        <v>53.072709955999102</v>
      </c>
      <c r="E39" s="111">
        <v>55.353866655329696</v>
      </c>
      <c r="F39" s="111">
        <v>57.740652964739034</v>
      </c>
      <c r="G39" s="111">
        <v>60.383194671259602</v>
      </c>
      <c r="H39" s="111">
        <v>61.471895745730507</v>
      </c>
      <c r="I39" s="111">
        <v>63.393391544651955</v>
      </c>
      <c r="J39" s="111">
        <v>64.853561530154394</v>
      </c>
      <c r="K39" s="111">
        <v>61.970530044728712</v>
      </c>
      <c r="L39" s="21"/>
      <c r="M39" s="21"/>
    </row>
    <row r="40" spans="2:13" s="23" customFormat="1" ht="13.5" customHeight="1" x14ac:dyDescent="0.2">
      <c r="B40" s="33"/>
      <c r="C40" s="78" t="s">
        <v>61</v>
      </c>
      <c r="D40" s="79">
        <v>3.8530287150441391</v>
      </c>
      <c r="E40" s="79">
        <v>3.921759710079685</v>
      </c>
      <c r="F40" s="79">
        <v>4.0547259539179672</v>
      </c>
      <c r="G40" s="79">
        <v>4.174309253269529</v>
      </c>
      <c r="H40" s="79">
        <v>4.3711900966851536</v>
      </c>
      <c r="I40" s="79">
        <v>4.593151478993355</v>
      </c>
      <c r="J40" s="79">
        <v>4.779768218657809</v>
      </c>
      <c r="K40" s="79">
        <v>4.0952265029644499</v>
      </c>
      <c r="L40" s="21"/>
      <c r="M40" s="21"/>
    </row>
    <row r="41" spans="2:13" s="23" customFormat="1" ht="13.5" customHeight="1" x14ac:dyDescent="0.2">
      <c r="B41" s="33"/>
      <c r="C41" s="75" t="s">
        <v>62</v>
      </c>
      <c r="D41" s="111">
        <v>740.38393944318477</v>
      </c>
      <c r="E41" s="111">
        <v>750.98404128000323</v>
      </c>
      <c r="F41" s="111">
        <v>765.68594094921832</v>
      </c>
      <c r="G41" s="111">
        <v>782.08203734282336</v>
      </c>
      <c r="H41" s="111">
        <v>805.65766681012042</v>
      </c>
      <c r="I41" s="111">
        <v>824.32267761196226</v>
      </c>
      <c r="J41" s="111">
        <v>837.75864508567713</v>
      </c>
      <c r="K41" s="111">
        <v>799.60681364207676</v>
      </c>
      <c r="L41" s="21"/>
      <c r="M41" s="21"/>
    </row>
    <row r="42" spans="2:13" s="23" customFormat="1" ht="13.5" customHeight="1" x14ac:dyDescent="0.2">
      <c r="B42" s="33"/>
      <c r="C42" s="78" t="s">
        <v>63</v>
      </c>
      <c r="D42" s="79">
        <v>9.3514413569673955</v>
      </c>
      <c r="E42" s="79">
        <v>9.6908578638684162</v>
      </c>
      <c r="F42" s="79">
        <v>10.064512760169672</v>
      </c>
      <c r="G42" s="79">
        <v>10.351186122063504</v>
      </c>
      <c r="H42" s="79">
        <v>10.463134761778505</v>
      </c>
      <c r="I42" s="79">
        <v>10.747733833659765</v>
      </c>
      <c r="J42" s="79">
        <v>11.129347377405095</v>
      </c>
      <c r="K42" s="79">
        <v>10.700318661002584</v>
      </c>
      <c r="L42" s="21"/>
      <c r="M42" s="21"/>
    </row>
    <row r="43" spans="2:13" s="23" customFormat="1" ht="13.5" customHeight="1" x14ac:dyDescent="0.2">
      <c r="B43" s="33"/>
      <c r="C43" s="137" t="s">
        <v>64</v>
      </c>
      <c r="D43" s="138">
        <v>371.05081484409959</v>
      </c>
      <c r="E43" s="138">
        <v>378.35880495065197</v>
      </c>
      <c r="F43" s="138">
        <v>385.80155006716944</v>
      </c>
      <c r="G43" s="138">
        <v>389.9355885573766</v>
      </c>
      <c r="H43" s="138">
        <v>398.99482616495715</v>
      </c>
      <c r="I43" s="138">
        <v>403.45899740072315</v>
      </c>
      <c r="J43" s="138">
        <v>406.89587454619976</v>
      </c>
      <c r="K43" s="138">
        <v>402.10226891149637</v>
      </c>
      <c r="L43" s="21"/>
      <c r="M43" s="21"/>
    </row>
    <row r="44" spans="2:13" s="23" customFormat="1" ht="13.5" customHeight="1" x14ac:dyDescent="0.2">
      <c r="B44" s="33"/>
      <c r="C44" s="78" t="s">
        <v>65</v>
      </c>
      <c r="D44" s="79">
        <v>443.41212362382282</v>
      </c>
      <c r="E44" s="79">
        <v>458.3930760047752</v>
      </c>
      <c r="F44" s="79">
        <v>477.81191139408412</v>
      </c>
      <c r="G44" s="79">
        <v>492.82358402971221</v>
      </c>
      <c r="H44" s="79">
        <v>516.63029579519821</v>
      </c>
      <c r="I44" s="79">
        <v>544.28903037538134</v>
      </c>
      <c r="J44" s="79">
        <v>569.00514657116332</v>
      </c>
      <c r="K44" s="79">
        <v>549.00624325653541</v>
      </c>
      <c r="L44" s="21"/>
      <c r="M44" s="21"/>
    </row>
    <row r="45" spans="2:13" s="23" customFormat="1" ht="13.5" customHeight="1" x14ac:dyDescent="0.2">
      <c r="B45" s="33"/>
      <c r="C45" s="137" t="s">
        <v>3</v>
      </c>
      <c r="D45" s="138">
        <v>194.34416428960697</v>
      </c>
      <c r="E45" s="138">
        <v>195.88373920513533</v>
      </c>
      <c r="F45" s="138">
        <v>199.39406652544014</v>
      </c>
      <c r="G45" s="138">
        <v>203.42080112653804</v>
      </c>
      <c r="H45" s="138">
        <v>210.55343494665814</v>
      </c>
      <c r="I45" s="138">
        <v>216.55278829037073</v>
      </c>
      <c r="J45" s="138">
        <v>221.39485837326211</v>
      </c>
      <c r="K45" s="138">
        <v>202.74000073817223</v>
      </c>
      <c r="L45" s="21"/>
      <c r="M45" s="21"/>
    </row>
    <row r="46" spans="2:13" s="23" customFormat="1" ht="13.5" customHeight="1" x14ac:dyDescent="0.2">
      <c r="B46" s="33"/>
      <c r="C46" s="78" t="s">
        <v>66</v>
      </c>
      <c r="D46" s="79">
        <v>166.61890654905537</v>
      </c>
      <c r="E46" s="79">
        <v>172.63173837064141</v>
      </c>
      <c r="F46" s="79">
        <v>177.73068985603715</v>
      </c>
      <c r="G46" s="79">
        <v>186.08937338770059</v>
      </c>
      <c r="H46" s="79">
        <v>199.71007739036347</v>
      </c>
      <c r="I46" s="79">
        <v>208.6461679287674</v>
      </c>
      <c r="J46" s="79">
        <v>217.31044353832056</v>
      </c>
      <c r="K46" s="79">
        <v>206.002662894233</v>
      </c>
      <c r="L46" s="21"/>
      <c r="M46" s="21"/>
    </row>
    <row r="47" spans="2:13" s="23" customFormat="1" ht="13.5" customHeight="1" x14ac:dyDescent="0.2">
      <c r="B47" s="33"/>
      <c r="C47" s="137" t="s">
        <v>67</v>
      </c>
      <c r="D47" s="138">
        <v>82.160573468872656</v>
      </c>
      <c r="E47" s="138">
        <v>84.42198929990542</v>
      </c>
      <c r="F47" s="138">
        <v>88.492748825116166</v>
      </c>
      <c r="G47" s="138">
        <v>90.371732205395887</v>
      </c>
      <c r="H47" s="138">
        <v>93.124758774658616</v>
      </c>
      <c r="I47" s="138">
        <v>96.753592658400706</v>
      </c>
      <c r="J47" s="138">
        <v>99.074294201238587</v>
      </c>
      <c r="K47" s="138">
        <v>92.838153347561203</v>
      </c>
      <c r="L47" s="21"/>
      <c r="M47" s="21"/>
    </row>
    <row r="48" spans="2:13" s="23" customFormat="1" ht="13.5" customHeight="1" x14ac:dyDescent="0.2">
      <c r="B48" s="33"/>
      <c r="C48" s="78" t="s">
        <v>68</v>
      </c>
      <c r="D48" s="79">
        <v>41.03936064216024</v>
      </c>
      <c r="E48" s="79">
        <v>42.175395032808936</v>
      </c>
      <c r="F48" s="79">
        <v>43.107505726975916</v>
      </c>
      <c r="G48" s="79">
        <v>44.483434217072542</v>
      </c>
      <c r="H48" s="79">
        <v>46.615769590167879</v>
      </c>
      <c r="I48" s="79">
        <v>48.659637887712591</v>
      </c>
      <c r="J48" s="79">
        <v>50.20912768996245</v>
      </c>
      <c r="K48" s="79">
        <v>46.437826153851326</v>
      </c>
      <c r="L48" s="21"/>
      <c r="M48" s="21"/>
    </row>
    <row r="49" spans="2:23" s="23" customFormat="1" ht="13.5" customHeight="1" x14ac:dyDescent="0.2">
      <c r="B49" s="33"/>
      <c r="C49" s="137" t="s">
        <v>69</v>
      </c>
      <c r="D49" s="138">
        <v>1135.7218041273429</v>
      </c>
      <c r="E49" s="138">
        <v>1151.4391637359372</v>
      </c>
      <c r="F49" s="138">
        <v>1195.5999958085931</v>
      </c>
      <c r="G49" s="138">
        <v>1231.8422343808588</v>
      </c>
      <c r="H49" s="138">
        <v>1268.472802464843</v>
      </c>
      <c r="I49" s="138">
        <v>1299.2972895921869</v>
      </c>
      <c r="J49" s="138">
        <v>1324.6363449882806</v>
      </c>
      <c r="K49" s="138">
        <v>1170.5686995862284</v>
      </c>
      <c r="L49" s="21"/>
      <c r="M49" s="21"/>
    </row>
    <row r="50" spans="2:23" s="23" customFormat="1" ht="13.5" customHeight="1" x14ac:dyDescent="0.2">
      <c r="B50" s="33"/>
      <c r="C50" s="78" t="s">
        <v>70</v>
      </c>
      <c r="D50" s="79">
        <v>776.38991888441842</v>
      </c>
      <c r="E50" s="79">
        <v>814.74136919650869</v>
      </c>
      <c r="F50" s="79">
        <v>864.31420191540917</v>
      </c>
      <c r="G50" s="79">
        <v>893.0360903161727</v>
      </c>
      <c r="H50" s="79">
        <v>960.03163492617136</v>
      </c>
      <c r="I50" s="79">
        <v>988.43865237808359</v>
      </c>
      <c r="J50" s="79">
        <v>997.49803583224991</v>
      </c>
      <c r="K50" s="79">
        <v>984.53392471313316</v>
      </c>
      <c r="L50" s="21"/>
      <c r="M50" s="21"/>
    </row>
    <row r="51" spans="2:23" s="23" customFormat="1" ht="13.5" customHeight="1" x14ac:dyDescent="0.2">
      <c r="B51" s="33"/>
      <c r="C51" s="137" t="s">
        <v>71</v>
      </c>
      <c r="D51" s="138">
        <v>2785.3440563988643</v>
      </c>
      <c r="E51" s="138">
        <v>2865.0808982348253</v>
      </c>
      <c r="F51" s="138">
        <v>2932.7847518462695</v>
      </c>
      <c r="G51" s="138">
        <v>2983.298622279834</v>
      </c>
      <c r="H51" s="138">
        <v>3035.2172501033106</v>
      </c>
      <c r="I51" s="138">
        <v>3073.2360977060753</v>
      </c>
      <c r="J51" s="138">
        <v>3111.986739250468</v>
      </c>
      <c r="K51" s="138">
        <v>2761.9846088943432</v>
      </c>
      <c r="L51" s="21"/>
      <c r="M51" s="21"/>
    </row>
    <row r="52" spans="2:23" s="23" customFormat="1" ht="14.25" customHeight="1" x14ac:dyDescent="0.2">
      <c r="B52" s="33"/>
      <c r="C52" s="78" t="s">
        <v>72</v>
      </c>
      <c r="D52" s="79">
        <v>17258.179219639289</v>
      </c>
      <c r="E52" s="79">
        <v>17694.115821946591</v>
      </c>
      <c r="F52" s="79">
        <v>18238.300999999999</v>
      </c>
      <c r="G52" s="79">
        <v>18550.43582675355</v>
      </c>
      <c r="H52" s="79">
        <v>18983.158367892789</v>
      </c>
      <c r="I52" s="79">
        <v>19551.981542836376</v>
      </c>
      <c r="J52" s="79">
        <v>19974.534593561057</v>
      </c>
      <c r="K52" s="79">
        <v>19234.527474617622</v>
      </c>
      <c r="L52" s="21"/>
      <c r="M52" s="21"/>
    </row>
    <row r="53" spans="2:23" s="23" customFormat="1" ht="17.25" customHeight="1" x14ac:dyDescent="0.2">
      <c r="B53" s="72" t="s">
        <v>96</v>
      </c>
      <c r="C53" s="80"/>
      <c r="D53" s="86">
        <v>17179.489421460708</v>
      </c>
      <c r="E53" s="86">
        <v>17524.245757807912</v>
      </c>
      <c r="F53" s="86">
        <v>17867.532631715894</v>
      </c>
      <c r="G53" s="86">
        <v>18204.743464439583</v>
      </c>
      <c r="H53" s="86">
        <v>18732.965349423215</v>
      </c>
      <c r="I53" s="86">
        <v>19084.048754892683</v>
      </c>
      <c r="J53" s="86">
        <v>19351.857667196578</v>
      </c>
      <c r="K53" s="86">
        <v>17930.958588636713</v>
      </c>
      <c r="L53" s="74"/>
      <c r="M53" s="145">
        <v>17001508.029978916</v>
      </c>
      <c r="N53" s="146">
        <v>17025282.841410339</v>
      </c>
      <c r="O53" s="146"/>
      <c r="P53" s="146"/>
      <c r="Q53" s="146"/>
      <c r="R53" s="146"/>
      <c r="S53" s="146"/>
      <c r="T53" s="146"/>
      <c r="U53" s="146"/>
      <c r="V53" s="146"/>
    </row>
    <row r="54" spans="2:23" s="23" customFormat="1" ht="17.25" customHeight="1" x14ac:dyDescent="0.2">
      <c r="B54" s="72" t="s">
        <v>97</v>
      </c>
      <c r="C54" s="81"/>
      <c r="D54" s="73">
        <v>34437.668641099997</v>
      </c>
      <c r="E54" s="73">
        <v>35218.361579754506</v>
      </c>
      <c r="F54" s="73">
        <v>36105.833631715897</v>
      </c>
      <c r="G54" s="73">
        <v>36755.179291193133</v>
      </c>
      <c r="H54" s="73">
        <v>37716.123717316004</v>
      </c>
      <c r="I54" s="73">
        <v>38636.030297729056</v>
      </c>
      <c r="J54" s="73">
        <v>39326.392260757639</v>
      </c>
      <c r="K54" s="73">
        <v>37165.486063254335</v>
      </c>
      <c r="L54" s="74"/>
      <c r="M54" s="145">
        <v>33574705.895272754</v>
      </c>
      <c r="N54" s="146">
        <v>33971302.647565134</v>
      </c>
      <c r="O54" s="146"/>
      <c r="P54" s="146"/>
      <c r="Q54" s="146"/>
      <c r="R54" s="146"/>
      <c r="S54" s="146"/>
      <c r="T54" s="146"/>
      <c r="U54" s="146"/>
      <c r="V54" s="146"/>
    </row>
    <row r="55" spans="2:23" s="67" customFormat="1" ht="6.75" customHeight="1" x14ac:dyDescent="0.2">
      <c r="B55" s="62"/>
      <c r="C55" s="63"/>
      <c r="D55" s="65"/>
      <c r="E55" s="65"/>
      <c r="F55" s="65"/>
      <c r="G55" s="65"/>
      <c r="H55" s="65"/>
      <c r="I55" s="65"/>
      <c r="J55" s="65"/>
      <c r="K55" s="65"/>
      <c r="L55" s="66"/>
      <c r="M55" s="66"/>
    </row>
    <row r="56" spans="2:23" s="2" customFormat="1" ht="4.5" customHeight="1" x14ac:dyDescent="0.2">
      <c r="B56" s="38"/>
      <c r="C56" s="38"/>
      <c r="D56" s="38"/>
      <c r="E56" s="38"/>
      <c r="F56" s="38"/>
      <c r="G56" s="38"/>
      <c r="H56" s="38"/>
      <c r="I56" s="38"/>
      <c r="J56" s="38"/>
      <c r="K56" s="38"/>
    </row>
    <row r="57" spans="2:23" s="1" customFormat="1" ht="0.75" customHeight="1" x14ac:dyDescent="0.2">
      <c r="B57" s="3"/>
      <c r="C57" s="3"/>
      <c r="D57" s="3"/>
      <c r="E57" s="3"/>
      <c r="F57" s="3"/>
      <c r="G57" s="3"/>
      <c r="H57" s="3"/>
      <c r="I57" s="3"/>
      <c r="J57" s="3"/>
      <c r="K57" s="3"/>
      <c r="L57" s="3"/>
    </row>
    <row r="58" spans="2:23" ht="22.5" customHeight="1" x14ac:dyDescent="0.2">
      <c r="C58" s="183" t="s">
        <v>10</v>
      </c>
      <c r="D58" s="183"/>
      <c r="E58" s="183"/>
      <c r="F58" s="183"/>
      <c r="G58" s="183"/>
      <c r="H58" s="183"/>
      <c r="I58" s="183"/>
      <c r="J58" s="183"/>
      <c r="K58" s="183"/>
      <c r="L58" s="123"/>
      <c r="M58" s="21">
        <v>2011</v>
      </c>
      <c r="N58" s="23">
        <v>2012</v>
      </c>
      <c r="O58" s="23"/>
      <c r="P58" s="23"/>
      <c r="Q58" s="23"/>
      <c r="R58" s="23"/>
      <c r="S58" s="23"/>
      <c r="T58" s="23"/>
      <c r="U58" s="23"/>
      <c r="V58" s="23"/>
      <c r="W58" s="148"/>
    </row>
    <row r="59" spans="2:23" ht="63" customHeight="1" x14ac:dyDescent="0.2">
      <c r="B59" s="6"/>
      <c r="C59" s="6"/>
      <c r="D59" s="6"/>
      <c r="E59" s="6"/>
      <c r="F59" s="6"/>
      <c r="G59" s="6"/>
      <c r="H59" s="6"/>
      <c r="I59" s="6"/>
      <c r="J59" s="6"/>
      <c r="K59" s="6"/>
      <c r="L59" s="20"/>
      <c r="M59" s="20"/>
    </row>
    <row r="60" spans="2:23" ht="14.25" customHeight="1" x14ac:dyDescent="0.25">
      <c r="B60" s="171" t="s">
        <v>107</v>
      </c>
      <c r="C60" s="45"/>
      <c r="D60" s="45"/>
      <c r="E60" s="45"/>
      <c r="F60" s="45"/>
      <c r="G60" s="45"/>
      <c r="H60" s="45"/>
      <c r="I60" s="45"/>
      <c r="J60" s="45"/>
      <c r="K60" s="45"/>
      <c r="L60" s="45"/>
      <c r="M60" s="20"/>
    </row>
    <row r="61" spans="2:23" ht="6.75" customHeight="1" x14ac:dyDescent="0.2">
      <c r="B61" s="15"/>
      <c r="C61" s="15"/>
      <c r="D61" s="15"/>
      <c r="E61" s="15"/>
      <c r="F61" s="15"/>
      <c r="G61" s="15"/>
      <c r="H61" s="15"/>
      <c r="I61" s="15"/>
      <c r="J61" s="15"/>
      <c r="K61" s="15"/>
      <c r="L61" s="15"/>
    </row>
    <row r="63" spans="2:23" ht="15" hidden="1" x14ac:dyDescent="0.25">
      <c r="B63" s="129" t="s">
        <v>7</v>
      </c>
    </row>
    <row r="64" spans="2:23" ht="15" hidden="1" x14ac:dyDescent="0.25">
      <c r="B64" s="126" t="s">
        <v>8</v>
      </c>
    </row>
    <row r="66" spans="2:13" ht="15" x14ac:dyDescent="0.25">
      <c r="B66" s="172"/>
      <c r="C66" s="42"/>
      <c r="D66" s="20"/>
      <c r="E66" s="20"/>
      <c r="F66" s="43"/>
      <c r="G66" s="20"/>
      <c r="H66" s="20"/>
      <c r="I66" s="44"/>
      <c r="J66" s="20"/>
      <c r="K66" s="20"/>
      <c r="L66" s="20"/>
      <c r="M66" s="20"/>
    </row>
    <row r="67" spans="2:13" ht="15" x14ac:dyDescent="0.25">
      <c r="B67" s="126"/>
      <c r="C67" s="42"/>
      <c r="D67" s="20"/>
      <c r="E67" s="20"/>
      <c r="F67" s="43"/>
      <c r="G67" s="20"/>
      <c r="H67" s="20"/>
      <c r="I67" s="44"/>
      <c r="J67" s="20"/>
      <c r="K67" s="20"/>
      <c r="L67" s="20"/>
      <c r="M67" s="20"/>
    </row>
  </sheetData>
  <mergeCells count="1">
    <mergeCell ref="C58:K58"/>
  </mergeCells>
  <printOptions horizontalCentered="1" verticalCentered="1"/>
  <pageMargins left="0" right="0" top="0" bottom="0" header="0" footer="0"/>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W89"/>
  <sheetViews>
    <sheetView showGridLines="0" view="pageBreakPreview" zoomScale="130" zoomScaleNormal="100" zoomScaleSheetLayoutView="130" workbookViewId="0"/>
  </sheetViews>
  <sheetFormatPr defaultRowHeight="11.25" x14ac:dyDescent="0.2"/>
  <cols>
    <col min="1" max="1" width="9.140625" style="14"/>
    <col min="2" max="2" width="4.5703125" style="14" customWidth="1"/>
    <col min="3" max="3" width="19.42578125" style="14" customWidth="1"/>
    <col min="4" max="11" width="8.28515625" style="14" customWidth="1"/>
    <col min="12" max="12" width="3.85546875" style="14" customWidth="1"/>
    <col min="13" max="14" width="0" style="14" hidden="1" customWidth="1"/>
    <col min="15" max="16384" width="9.140625" style="14"/>
  </cols>
  <sheetData>
    <row r="1" spans="2:22" ht="10.5" customHeight="1" x14ac:dyDescent="0.2">
      <c r="B1" s="11"/>
      <c r="C1" s="11"/>
      <c r="D1" s="12"/>
      <c r="E1" s="12"/>
      <c r="F1" s="12"/>
      <c r="G1" s="12"/>
      <c r="H1" s="12"/>
      <c r="I1" s="12"/>
      <c r="J1" s="13"/>
      <c r="K1" s="13"/>
    </row>
    <row r="2" spans="2:22" s="2" customFormat="1" ht="7.5" customHeight="1" x14ac:dyDescent="0.2">
      <c r="B2" s="15"/>
      <c r="C2" s="15"/>
      <c r="D2" s="15"/>
      <c r="E2" s="15"/>
      <c r="F2" s="15"/>
      <c r="G2" s="15"/>
      <c r="H2" s="15"/>
      <c r="I2" s="15"/>
      <c r="J2" s="15"/>
      <c r="K2" s="15"/>
      <c r="L2" s="15"/>
    </row>
    <row r="3" spans="2:22" s="1" customFormat="1" ht="0.75" customHeight="1" x14ac:dyDescent="0.2">
      <c r="B3" s="3"/>
      <c r="C3" s="3"/>
      <c r="D3" s="3"/>
      <c r="E3" s="3"/>
      <c r="F3" s="3"/>
      <c r="G3" s="3"/>
      <c r="H3" s="3"/>
      <c r="I3" s="3"/>
      <c r="J3" s="3"/>
      <c r="K3" s="3"/>
      <c r="L3" s="3"/>
    </row>
    <row r="4" spans="2:22" ht="15" customHeight="1" x14ac:dyDescent="0.25">
      <c r="B4" s="16" t="s">
        <v>75</v>
      </c>
      <c r="C4" s="16"/>
      <c r="D4" s="18"/>
      <c r="E4" s="18"/>
      <c r="F4" s="18"/>
      <c r="G4" s="18"/>
      <c r="H4" s="18"/>
      <c r="I4" s="18"/>
      <c r="J4" s="18"/>
      <c r="K4" s="18"/>
      <c r="L4" s="19"/>
      <c r="M4" s="20"/>
    </row>
    <row r="5" spans="2:22" s="23" customFormat="1" ht="6" customHeight="1" x14ac:dyDescent="0.2">
      <c r="B5" s="21"/>
      <c r="C5" s="21"/>
      <c r="D5" s="22"/>
      <c r="E5" s="22"/>
      <c r="F5" s="22"/>
      <c r="G5" s="22"/>
      <c r="H5" s="22"/>
      <c r="I5" s="22"/>
      <c r="J5" s="22"/>
      <c r="K5" s="22"/>
      <c r="L5" s="21"/>
      <c r="M5" s="21"/>
    </row>
    <row r="6" spans="2:22" s="2" customFormat="1" ht="12" customHeight="1" x14ac:dyDescent="0.2">
      <c r="B6" s="24" t="s">
        <v>76</v>
      </c>
      <c r="C6" s="24"/>
      <c r="D6" s="24"/>
      <c r="E6" s="24"/>
      <c r="F6" s="24"/>
      <c r="G6" s="24"/>
      <c r="H6" s="24"/>
      <c r="I6" s="24"/>
      <c r="J6" s="24"/>
      <c r="K6" s="24"/>
      <c r="L6" s="25"/>
    </row>
    <row r="7" spans="2:22" s="1" customFormat="1" ht="0.75" customHeight="1" x14ac:dyDescent="0.2">
      <c r="B7" s="3"/>
      <c r="C7" s="3"/>
      <c r="D7" s="3"/>
      <c r="E7" s="3"/>
      <c r="F7" s="3"/>
      <c r="G7" s="3"/>
      <c r="H7" s="3"/>
      <c r="I7" s="3"/>
      <c r="J7" s="3"/>
      <c r="K7" s="3"/>
      <c r="L7" s="3"/>
    </row>
    <row r="8" spans="2:22" s="28" customFormat="1" ht="18.75" customHeight="1" x14ac:dyDescent="0.2">
      <c r="B8" s="2"/>
      <c r="C8" s="2"/>
      <c r="D8" s="27">
        <v>2013</v>
      </c>
      <c r="E8" s="27">
        <v>2014</v>
      </c>
      <c r="F8" s="27">
        <v>2015</v>
      </c>
      <c r="G8" s="27">
        <v>2016</v>
      </c>
      <c r="H8" s="27">
        <v>2017</v>
      </c>
      <c r="I8" s="27">
        <v>2018</v>
      </c>
      <c r="J8" s="180">
        <v>2019</v>
      </c>
      <c r="K8" s="27" t="s">
        <v>9</v>
      </c>
      <c r="L8" s="26"/>
      <c r="M8" s="27"/>
      <c r="N8" s="27"/>
      <c r="O8" s="27"/>
      <c r="P8" s="27"/>
      <c r="Q8" s="27"/>
      <c r="R8" s="27"/>
      <c r="S8" s="27"/>
      <c r="T8" s="27"/>
      <c r="U8" s="27"/>
      <c r="V8" s="27"/>
    </row>
    <row r="9" spans="2:22" s="1" customFormat="1" ht="0.75" customHeight="1" x14ac:dyDescent="0.2">
      <c r="D9" s="3"/>
      <c r="E9" s="3"/>
      <c r="F9" s="3"/>
      <c r="G9" s="3"/>
      <c r="H9" s="3"/>
      <c r="I9" s="3"/>
      <c r="J9" s="3"/>
      <c r="K9" s="3"/>
      <c r="L9" s="3"/>
    </row>
    <row r="10" spans="2:22" ht="15" customHeight="1" x14ac:dyDescent="0.2">
      <c r="B10" s="29" t="s">
        <v>108</v>
      </c>
      <c r="C10" s="30"/>
      <c r="D10" s="31"/>
      <c r="E10" s="31"/>
      <c r="F10" s="31"/>
      <c r="G10" s="31"/>
      <c r="H10" s="31"/>
      <c r="I10" s="31"/>
      <c r="J10" s="31"/>
      <c r="K10" s="31"/>
      <c r="L10" s="32"/>
      <c r="M10" s="20"/>
    </row>
    <row r="11" spans="2:22" s="23" customFormat="1" ht="15" customHeight="1" x14ac:dyDescent="0.2">
      <c r="B11" s="33"/>
      <c r="C11" s="9" t="s">
        <v>48</v>
      </c>
      <c r="D11" s="83">
        <v>3.7806967412821568</v>
      </c>
      <c r="E11" s="83">
        <v>3.8557596564974008</v>
      </c>
      <c r="F11" s="83">
        <v>3.9528035841084583</v>
      </c>
      <c r="G11" s="83">
        <v>4.090372739124529</v>
      </c>
      <c r="H11" s="83">
        <v>4.2498035906595062</v>
      </c>
      <c r="I11" s="83">
        <v>4.4337501443533416</v>
      </c>
      <c r="J11" s="83">
        <v>4.5524230124565017</v>
      </c>
      <c r="K11" s="83">
        <v>4.2576322366026416</v>
      </c>
      <c r="L11" s="21"/>
      <c r="M11" s="155"/>
      <c r="N11" s="155"/>
      <c r="O11" s="155"/>
      <c r="P11" s="155"/>
      <c r="Q11" s="155"/>
      <c r="R11" s="155"/>
      <c r="S11" s="155"/>
      <c r="T11" s="155"/>
      <c r="U11" s="155"/>
      <c r="V11" s="155"/>
    </row>
    <row r="12" spans="2:22" s="23" customFormat="1" ht="10.5" customHeight="1" x14ac:dyDescent="0.2">
      <c r="B12" s="33"/>
      <c r="C12" s="10" t="s">
        <v>49</v>
      </c>
      <c r="D12" s="154">
        <v>39.97169928831547</v>
      </c>
      <c r="E12" s="154">
        <v>40.421648119863889</v>
      </c>
      <c r="F12" s="154">
        <v>41.008970288835187</v>
      </c>
      <c r="G12" s="154">
        <v>41.31948866117876</v>
      </c>
      <c r="H12" s="154">
        <v>41.821561532057963</v>
      </c>
      <c r="I12" s="154">
        <v>42.385776355045216</v>
      </c>
      <c r="J12" s="154">
        <v>42.910723507015035</v>
      </c>
      <c r="K12" s="154">
        <v>39.520380107117191</v>
      </c>
      <c r="L12" s="21"/>
      <c r="M12" s="155"/>
      <c r="N12" s="155"/>
      <c r="O12" s="155"/>
      <c r="P12" s="155"/>
      <c r="Q12" s="155"/>
      <c r="R12" s="155"/>
      <c r="S12" s="155"/>
      <c r="T12" s="155"/>
      <c r="U12" s="155"/>
      <c r="V12" s="155"/>
    </row>
    <row r="13" spans="2:22" s="23" customFormat="1" ht="10.5" customHeight="1" x14ac:dyDescent="0.2">
      <c r="B13" s="33"/>
      <c r="C13" s="9" t="s">
        <v>50</v>
      </c>
      <c r="D13" s="83">
        <v>6.5797783334235449</v>
      </c>
      <c r="E13" s="83">
        <v>6.7420556366196154</v>
      </c>
      <c r="F13" s="83">
        <v>7.0559407617619438</v>
      </c>
      <c r="G13" s="83">
        <v>7.3770672684383634</v>
      </c>
      <c r="H13" s="83">
        <v>7.691436984726983</v>
      </c>
      <c r="I13" s="83">
        <v>7.9867571710182563</v>
      </c>
      <c r="J13" s="83">
        <v>8.3403186478046614</v>
      </c>
      <c r="K13" s="83">
        <v>7.951911466482886</v>
      </c>
      <c r="L13" s="21"/>
      <c r="M13" s="155"/>
      <c r="N13" s="155"/>
      <c r="O13" s="155"/>
      <c r="P13" s="155"/>
      <c r="Q13" s="155"/>
      <c r="R13" s="155"/>
      <c r="S13" s="155"/>
      <c r="T13" s="155"/>
      <c r="U13" s="155"/>
      <c r="V13" s="155"/>
    </row>
    <row r="14" spans="2:22" s="23" customFormat="1" ht="10.5" customHeight="1" x14ac:dyDescent="0.2">
      <c r="B14" s="33"/>
      <c r="C14" s="10" t="s">
        <v>0</v>
      </c>
      <c r="D14" s="154">
        <v>42.846262673543045</v>
      </c>
      <c r="E14" s="154">
        <v>43.63507354793056</v>
      </c>
      <c r="F14" s="154">
        <v>43.596113633813644</v>
      </c>
      <c r="G14" s="154">
        <v>43.536891535800883</v>
      </c>
      <c r="H14" s="154">
        <v>44.384080442583929</v>
      </c>
      <c r="I14" s="154">
        <v>44.64925914971051</v>
      </c>
      <c r="J14" s="154">
        <v>44.746891650707958</v>
      </c>
      <c r="K14" s="154">
        <v>41.780891757310677</v>
      </c>
      <c r="L14" s="21"/>
      <c r="M14" s="155"/>
      <c r="N14" s="155"/>
      <c r="O14" s="155"/>
      <c r="P14" s="155"/>
      <c r="Q14" s="155"/>
      <c r="R14" s="155"/>
      <c r="S14" s="155"/>
      <c r="T14" s="155"/>
      <c r="U14" s="155"/>
      <c r="V14" s="155"/>
    </row>
    <row r="15" spans="2:22" s="23" customFormat="1" ht="10.5" customHeight="1" x14ac:dyDescent="0.2">
      <c r="B15" s="33"/>
      <c r="C15" s="9" t="s">
        <v>51</v>
      </c>
      <c r="D15" s="83">
        <v>11.403437395694802</v>
      </c>
      <c r="E15" s="83">
        <v>11.413891467880926</v>
      </c>
      <c r="F15" s="83">
        <v>11.769453970392433</v>
      </c>
      <c r="G15" s="83">
        <v>12.284952783530784</v>
      </c>
      <c r="H15" s="83">
        <v>12.838508244741803</v>
      </c>
      <c r="I15" s="83">
        <v>13.324728502584254</v>
      </c>
      <c r="J15" s="83">
        <v>13.785400887202506</v>
      </c>
      <c r="K15" s="83">
        <v>12.515056261887992</v>
      </c>
      <c r="L15" s="21"/>
      <c r="M15" s="155"/>
      <c r="N15" s="155"/>
      <c r="O15" s="155"/>
      <c r="P15" s="155"/>
      <c r="Q15" s="155"/>
      <c r="R15" s="155"/>
      <c r="S15" s="155"/>
      <c r="T15" s="155"/>
      <c r="U15" s="155"/>
      <c r="V15" s="155"/>
    </row>
    <row r="16" spans="2:22" s="23" customFormat="1" ht="10.5" customHeight="1" x14ac:dyDescent="0.2">
      <c r="B16" s="33"/>
      <c r="C16" s="10" t="s">
        <v>52</v>
      </c>
      <c r="D16" s="154">
        <v>16.595106338023701</v>
      </c>
      <c r="E16" s="154">
        <v>16.947752471407586</v>
      </c>
      <c r="F16" s="154">
        <v>17.843094007228828</v>
      </c>
      <c r="G16" s="154">
        <v>18.240807046086669</v>
      </c>
      <c r="H16" s="154">
        <v>19.174265284336819</v>
      </c>
      <c r="I16" s="154">
        <v>19.712296994773435</v>
      </c>
      <c r="J16" s="154">
        <v>20.078207062505019</v>
      </c>
      <c r="K16" s="154">
        <v>18.639515043997861</v>
      </c>
      <c r="L16" s="21"/>
      <c r="M16" s="155"/>
      <c r="N16" s="155"/>
      <c r="O16" s="155"/>
      <c r="P16" s="155"/>
      <c r="Q16" s="155"/>
      <c r="R16" s="155"/>
      <c r="S16" s="155"/>
      <c r="T16" s="155"/>
      <c r="U16" s="155"/>
      <c r="V16" s="155"/>
    </row>
    <row r="17" spans="2:22" s="23" customFormat="1" ht="10.5" customHeight="1" x14ac:dyDescent="0.2">
      <c r="B17" s="33"/>
      <c r="C17" s="9" t="s">
        <v>53</v>
      </c>
      <c r="D17" s="83">
        <v>51.852325000837972</v>
      </c>
      <c r="E17" s="83">
        <v>52.407333179681935</v>
      </c>
      <c r="F17" s="83">
        <v>53.269901077560341</v>
      </c>
      <c r="G17" s="83">
        <v>54.548643453519759</v>
      </c>
      <c r="H17" s="83">
        <v>55.71696916595635</v>
      </c>
      <c r="I17" s="83">
        <v>56.66680475396069</v>
      </c>
      <c r="J17" s="83">
        <v>58.02905553593726</v>
      </c>
      <c r="K17" s="83">
        <v>55.576079433654641</v>
      </c>
      <c r="L17" s="21"/>
      <c r="M17" s="155"/>
      <c r="N17" s="155"/>
      <c r="O17" s="155"/>
      <c r="P17" s="155"/>
      <c r="Q17" s="155"/>
      <c r="R17" s="155"/>
      <c r="S17" s="155"/>
      <c r="T17" s="155"/>
      <c r="U17" s="155"/>
      <c r="V17" s="155"/>
    </row>
    <row r="18" spans="2:22" s="23" customFormat="1" ht="10.5" customHeight="1" x14ac:dyDescent="0.2">
      <c r="B18" s="33"/>
      <c r="C18" s="10" t="s">
        <v>54</v>
      </c>
      <c r="D18" s="154">
        <v>16.608950974701191</v>
      </c>
      <c r="E18" s="154">
        <v>17.125836277424916</v>
      </c>
      <c r="F18" s="154">
        <v>17.549879365189476</v>
      </c>
      <c r="G18" s="154">
        <v>18.064058455841629</v>
      </c>
      <c r="H18" s="154">
        <v>19.009622620940799</v>
      </c>
      <c r="I18" s="154">
        <v>19.784091288530057</v>
      </c>
      <c r="J18" s="154">
        <v>20.665674382584889</v>
      </c>
      <c r="K18" s="154">
        <v>19.624615964857295</v>
      </c>
      <c r="L18" s="21"/>
      <c r="M18" s="155"/>
      <c r="N18" s="155"/>
      <c r="O18" s="155"/>
      <c r="P18" s="155"/>
      <c r="Q18" s="155"/>
      <c r="R18" s="155"/>
      <c r="S18" s="155"/>
      <c r="T18" s="155"/>
      <c r="U18" s="155"/>
      <c r="V18" s="155"/>
    </row>
    <row r="19" spans="2:22" s="23" customFormat="1" ht="10.5" customHeight="1" x14ac:dyDescent="0.2">
      <c r="B19" s="33"/>
      <c r="C19" s="9" t="s">
        <v>1</v>
      </c>
      <c r="D19" s="83">
        <v>36.226589775274419</v>
      </c>
      <c r="E19" s="83">
        <v>36.40608158844492</v>
      </c>
      <c r="F19" s="83">
        <v>36.632650028221036</v>
      </c>
      <c r="G19" s="83">
        <v>36.871346280090954</v>
      </c>
      <c r="H19" s="83">
        <v>37.634951201089024</v>
      </c>
      <c r="I19" s="83">
        <v>38.199887961528034</v>
      </c>
      <c r="J19" s="83">
        <v>38.658276935206068</v>
      </c>
      <c r="K19" s="83">
        <v>35.036489983496566</v>
      </c>
      <c r="L19" s="21"/>
      <c r="M19" s="155"/>
      <c r="N19" s="155"/>
      <c r="O19" s="155"/>
      <c r="P19" s="155"/>
      <c r="Q19" s="155"/>
      <c r="R19" s="155"/>
      <c r="S19" s="155"/>
      <c r="T19" s="155"/>
      <c r="U19" s="155"/>
      <c r="V19" s="155"/>
    </row>
    <row r="20" spans="2:22" s="23" customFormat="1" ht="10.5" customHeight="1" x14ac:dyDescent="0.2">
      <c r="B20" s="33"/>
      <c r="C20" s="10" t="s">
        <v>55</v>
      </c>
      <c r="D20" s="154">
        <v>40.193227178599543</v>
      </c>
      <c r="E20" s="154">
        <v>40.909185999093985</v>
      </c>
      <c r="F20" s="154">
        <v>41.058061908809485</v>
      </c>
      <c r="G20" s="154">
        <v>41.600511624910467</v>
      </c>
      <c r="H20" s="154">
        <v>42.65089503354497</v>
      </c>
      <c r="I20" s="154">
        <v>43.073568100964451</v>
      </c>
      <c r="J20" s="154">
        <v>43.230180148552392</v>
      </c>
      <c r="K20" s="154">
        <v>40.753608574603305</v>
      </c>
      <c r="L20" s="21"/>
      <c r="M20" s="155"/>
      <c r="N20" s="155"/>
      <c r="O20" s="155"/>
      <c r="P20" s="155"/>
      <c r="Q20" s="155"/>
      <c r="R20" s="155"/>
      <c r="S20" s="155"/>
      <c r="T20" s="155"/>
      <c r="U20" s="155"/>
      <c r="V20" s="155"/>
    </row>
    <row r="21" spans="2:22" s="23" customFormat="1" ht="10.5" customHeight="1" x14ac:dyDescent="0.2">
      <c r="B21" s="33"/>
      <c r="C21" s="9" t="s">
        <v>56</v>
      </c>
      <c r="D21" s="83">
        <v>17.769276137372668</v>
      </c>
      <c r="E21" s="83">
        <v>18.013039665560449</v>
      </c>
      <c r="F21" s="83">
        <v>18.05722087889275</v>
      </c>
      <c r="G21" s="83">
        <v>18.043760322541942</v>
      </c>
      <c r="H21" s="83">
        <v>18.311037102762533</v>
      </c>
      <c r="I21" s="83">
        <v>18.634290090445297</v>
      </c>
      <c r="J21" s="83">
        <v>19.017786960270303</v>
      </c>
      <c r="K21" s="83">
        <v>17.132191763901446</v>
      </c>
      <c r="L21" s="21"/>
      <c r="M21" s="155"/>
      <c r="N21" s="155"/>
      <c r="O21" s="155"/>
      <c r="P21" s="155"/>
      <c r="Q21" s="155"/>
      <c r="R21" s="155"/>
      <c r="S21" s="155"/>
      <c r="T21" s="155"/>
      <c r="U21" s="155"/>
      <c r="V21" s="155"/>
    </row>
    <row r="22" spans="2:22" s="23" customFormat="1" ht="10.5" customHeight="1" x14ac:dyDescent="0.2">
      <c r="B22" s="33"/>
      <c r="C22" s="10" t="s">
        <v>57</v>
      </c>
      <c r="D22" s="154">
        <v>11.693654254518512</v>
      </c>
      <c r="E22" s="154">
        <v>12.210980254499493</v>
      </c>
      <c r="F22" s="154">
        <v>12.701844074335543</v>
      </c>
      <c r="G22" s="154">
        <v>13.007523407512526</v>
      </c>
      <c r="H22" s="154">
        <v>13.623257292478879</v>
      </c>
      <c r="I22" s="154">
        <v>14.382430005420627</v>
      </c>
      <c r="J22" s="154">
        <v>15.047471440727799</v>
      </c>
      <c r="K22" s="154">
        <v>14.201687374319972</v>
      </c>
      <c r="L22" s="21"/>
      <c r="M22" s="155"/>
      <c r="N22" s="155"/>
      <c r="O22" s="155"/>
      <c r="P22" s="155"/>
      <c r="Q22" s="155"/>
      <c r="R22" s="155"/>
      <c r="S22" s="155"/>
      <c r="T22" s="155"/>
      <c r="U22" s="155"/>
      <c r="V22" s="155"/>
    </row>
    <row r="23" spans="2:22" s="23" customFormat="1" ht="10.5" customHeight="1" x14ac:dyDescent="0.2">
      <c r="B23" s="33"/>
      <c r="C23" s="9" t="s">
        <v>77</v>
      </c>
      <c r="D23" s="83">
        <v>50.222538102401913</v>
      </c>
      <c r="E23" s="83">
        <v>50.704750210527941</v>
      </c>
      <c r="F23" s="83">
        <v>52.566812705918551</v>
      </c>
      <c r="G23" s="83">
        <v>55.28170477102001</v>
      </c>
      <c r="H23" s="83">
        <v>56.43343650633004</v>
      </c>
      <c r="I23" s="83">
        <v>57.065616661447521</v>
      </c>
      <c r="J23" s="83">
        <v>56.899394141463418</v>
      </c>
      <c r="K23" s="83">
        <v>51.538556845099521</v>
      </c>
      <c r="L23" s="21"/>
      <c r="M23" s="155"/>
      <c r="N23" s="155"/>
      <c r="O23" s="155"/>
      <c r="P23" s="155"/>
      <c r="Q23" s="155"/>
      <c r="R23" s="155"/>
      <c r="S23" s="155"/>
      <c r="T23" s="155"/>
      <c r="U23" s="155"/>
      <c r="V23" s="155"/>
    </row>
    <row r="24" spans="2:22" s="23" customFormat="1" ht="10.5" customHeight="1" x14ac:dyDescent="0.2">
      <c r="B24" s="33"/>
      <c r="C24" s="10" t="s">
        <v>58</v>
      </c>
      <c r="D24" s="154">
        <v>30.044169085479989</v>
      </c>
      <c r="E24" s="154">
        <v>29.994454160727329</v>
      </c>
      <c r="F24" s="154">
        <v>30.221608494012631</v>
      </c>
      <c r="G24" s="154">
        <v>30.698378315420236</v>
      </c>
      <c r="H24" s="154">
        <v>31.276349506921875</v>
      </c>
      <c r="I24" s="154">
        <v>31.574440900240297</v>
      </c>
      <c r="J24" s="154">
        <v>31.725400981409585</v>
      </c>
      <c r="K24" s="154">
        <v>28.892273979563441</v>
      </c>
      <c r="L24" s="21"/>
      <c r="M24" s="155"/>
      <c r="N24" s="155"/>
      <c r="O24" s="155"/>
      <c r="P24" s="155"/>
      <c r="Q24" s="155"/>
      <c r="R24" s="155"/>
      <c r="S24" s="155"/>
      <c r="T24" s="155"/>
      <c r="U24" s="155"/>
      <c r="V24" s="155"/>
    </row>
    <row r="25" spans="2:22" s="23" customFormat="1" ht="10.5" customHeight="1" x14ac:dyDescent="0.2">
      <c r="B25" s="33"/>
      <c r="C25" s="9" t="s">
        <v>59</v>
      </c>
      <c r="D25" s="83">
        <v>12.878726635023137</v>
      </c>
      <c r="E25" s="83">
        <v>13.138162068991649</v>
      </c>
      <c r="F25" s="83">
        <v>13.781637376615617</v>
      </c>
      <c r="G25" s="83">
        <v>14.238098294953755</v>
      </c>
      <c r="H25" s="83">
        <v>14.838581948942277</v>
      </c>
      <c r="I25" s="83">
        <v>15.555236462084862</v>
      </c>
      <c r="J25" s="83">
        <v>15.981465500061876</v>
      </c>
      <c r="K25" s="83">
        <v>15.389802995214472</v>
      </c>
      <c r="L25" s="21"/>
      <c r="M25" s="155"/>
      <c r="N25" s="155"/>
      <c r="O25" s="155"/>
      <c r="P25" s="155"/>
      <c r="Q25" s="155"/>
      <c r="R25" s="155"/>
      <c r="S25" s="155"/>
      <c r="T25" s="155"/>
      <c r="U25" s="155"/>
      <c r="V25" s="155"/>
    </row>
    <row r="26" spans="2:22" s="23" customFormat="1" ht="10.5" customHeight="1" x14ac:dyDescent="0.2">
      <c r="B26" s="33"/>
      <c r="C26" s="10" t="s">
        <v>60</v>
      </c>
      <c r="D26" s="154">
        <v>13.262334308629569</v>
      </c>
      <c r="E26" s="154">
        <v>13.850000262946347</v>
      </c>
      <c r="F26" s="154">
        <v>14.263964681238237</v>
      </c>
      <c r="G26" s="154">
        <v>14.810251630095012</v>
      </c>
      <c r="H26" s="154">
        <v>15.661996303915821</v>
      </c>
      <c r="I26" s="154">
        <v>16.434656910865463</v>
      </c>
      <c r="J26" s="154">
        <v>17.202950053728287</v>
      </c>
      <c r="K26" s="154">
        <v>16.911068445137531</v>
      </c>
      <c r="L26" s="21"/>
      <c r="M26" s="155"/>
      <c r="N26" s="155"/>
      <c r="O26" s="155"/>
      <c r="P26" s="155"/>
      <c r="Q26" s="155"/>
      <c r="R26" s="155"/>
      <c r="S26" s="155"/>
      <c r="T26" s="155"/>
      <c r="U26" s="155"/>
      <c r="V26" s="155"/>
    </row>
    <row r="27" spans="2:22" s="23" customFormat="1" ht="10.5" customHeight="1" x14ac:dyDescent="0.2">
      <c r="B27" s="33"/>
      <c r="C27" s="9" t="s">
        <v>2</v>
      </c>
      <c r="D27" s="83">
        <v>97.323082484755147</v>
      </c>
      <c r="E27" s="83">
        <v>99.142733453328603</v>
      </c>
      <c r="F27" s="83">
        <v>101.40613446564636</v>
      </c>
      <c r="G27" s="83">
        <v>103.37375505458525</v>
      </c>
      <c r="H27" s="83">
        <v>102.97213915757168</v>
      </c>
      <c r="I27" s="83">
        <v>104.12740929729988</v>
      </c>
      <c r="J27" s="83">
        <v>104.35005877740048</v>
      </c>
      <c r="K27" s="83">
        <v>97.695324889816234</v>
      </c>
      <c r="L27" s="21"/>
      <c r="M27" s="155"/>
      <c r="N27" s="155"/>
      <c r="O27" s="155"/>
      <c r="P27" s="155"/>
      <c r="Q27" s="155"/>
      <c r="R27" s="155"/>
      <c r="S27" s="155"/>
      <c r="T27" s="155"/>
      <c r="U27" s="155"/>
      <c r="V27" s="155"/>
    </row>
    <row r="28" spans="2:22" s="23" customFormat="1" ht="10.5" customHeight="1" x14ac:dyDescent="0.2">
      <c r="B28" s="33"/>
      <c r="C28" s="10" t="s">
        <v>61</v>
      </c>
      <c r="D28" s="154">
        <v>6.2024876008224945</v>
      </c>
      <c r="E28" s="154">
        <v>6.3070064972896631</v>
      </c>
      <c r="F28" s="154">
        <v>6.5171860471647394</v>
      </c>
      <c r="G28" s="154">
        <v>6.7078404784639138</v>
      </c>
      <c r="H28" s="154">
        <v>7.0234250147181081</v>
      </c>
      <c r="I28" s="154">
        <v>7.3812719522416366</v>
      </c>
      <c r="J28" s="154">
        <v>7.6841689098526249</v>
      </c>
      <c r="K28" s="154">
        <v>6.5676940296860185</v>
      </c>
      <c r="L28" s="21"/>
      <c r="M28" s="155"/>
      <c r="N28" s="155"/>
      <c r="O28" s="155"/>
      <c r="P28" s="155"/>
      <c r="Q28" s="155"/>
      <c r="R28" s="155"/>
      <c r="S28" s="155"/>
      <c r="T28" s="155"/>
      <c r="U28" s="155"/>
      <c r="V28" s="155"/>
    </row>
    <row r="29" spans="2:22" s="23" customFormat="1" ht="10.5" customHeight="1" x14ac:dyDescent="0.2">
      <c r="B29" s="33"/>
      <c r="C29" s="9" t="s">
        <v>62</v>
      </c>
      <c r="D29" s="83">
        <v>44.059982113971955</v>
      </c>
      <c r="E29" s="83">
        <v>44.529145643640867</v>
      </c>
      <c r="F29" s="83">
        <v>45.199878450367081</v>
      </c>
      <c r="G29" s="83">
        <v>45.923783754716581</v>
      </c>
      <c r="H29" s="83">
        <v>47.029225778420432</v>
      </c>
      <c r="I29" s="83">
        <v>47.836738487230868</v>
      </c>
      <c r="J29" s="83">
        <v>48.299720097185194</v>
      </c>
      <c r="K29" s="83">
        <v>45.794900990326937</v>
      </c>
      <c r="L29" s="21"/>
      <c r="M29" s="155"/>
      <c r="N29" s="155"/>
      <c r="O29" s="155"/>
      <c r="P29" s="155"/>
      <c r="Q29" s="155"/>
      <c r="R29" s="155"/>
      <c r="S29" s="155"/>
      <c r="T29" s="155"/>
      <c r="U29" s="155"/>
      <c r="V29" s="155"/>
    </row>
    <row r="30" spans="2:22" s="23" customFormat="1" ht="10.5" customHeight="1" x14ac:dyDescent="0.2">
      <c r="B30" s="33"/>
      <c r="C30" s="10" t="s">
        <v>63</v>
      </c>
      <c r="D30" s="154">
        <v>4.5306668486570922</v>
      </c>
      <c r="E30" s="154">
        <v>4.6873005057233765</v>
      </c>
      <c r="F30" s="154">
        <v>4.8615550291246947</v>
      </c>
      <c r="G30" s="154">
        <v>4.9945650507667132</v>
      </c>
      <c r="H30" s="154">
        <v>5.0436850684060586</v>
      </c>
      <c r="I30" s="154">
        <v>5.1765946592575656</v>
      </c>
      <c r="J30" s="154">
        <v>5.3591657593295379</v>
      </c>
      <c r="K30" s="154">
        <v>5.1479900396588301</v>
      </c>
      <c r="L30" s="21"/>
      <c r="M30" s="155"/>
      <c r="N30" s="155"/>
      <c r="O30" s="155"/>
      <c r="P30" s="155"/>
      <c r="Q30" s="155"/>
      <c r="R30" s="155"/>
      <c r="S30" s="155"/>
      <c r="T30" s="155"/>
      <c r="U30" s="155"/>
      <c r="V30" s="155"/>
    </row>
    <row r="31" spans="2:22" s="23" customFormat="1" ht="10.5" customHeight="1" x14ac:dyDescent="0.2">
      <c r="B31" s="33"/>
      <c r="C31" s="132" t="s">
        <v>64</v>
      </c>
      <c r="D31" s="83">
        <v>73.041498985058965</v>
      </c>
      <c r="E31" s="83">
        <v>73.653650953991033</v>
      </c>
      <c r="F31" s="83">
        <v>74.335558779801431</v>
      </c>
      <c r="G31" s="83">
        <v>74.472037539605921</v>
      </c>
      <c r="H31" s="83">
        <v>75.61016224463846</v>
      </c>
      <c r="I31" s="83">
        <v>75.952371498630114</v>
      </c>
      <c r="J31" s="83">
        <v>76.083746175430022</v>
      </c>
      <c r="K31" s="83">
        <v>74.672914841384923</v>
      </c>
      <c r="L31" s="21"/>
      <c r="M31" s="155"/>
      <c r="N31" s="155"/>
      <c r="O31" s="155"/>
      <c r="P31" s="155"/>
      <c r="Q31" s="155"/>
      <c r="R31" s="155"/>
      <c r="S31" s="155"/>
      <c r="T31" s="155"/>
      <c r="U31" s="155"/>
      <c r="V31" s="155"/>
    </row>
    <row r="32" spans="2:22" s="23" customFormat="1" ht="10.5" customHeight="1" x14ac:dyDescent="0.2">
      <c r="B32" s="33"/>
      <c r="C32" s="10" t="s">
        <v>65</v>
      </c>
      <c r="D32" s="154">
        <v>11.516599751281046</v>
      </c>
      <c r="E32" s="154">
        <v>11.911263798066084</v>
      </c>
      <c r="F32" s="154">
        <v>12.425221983983464</v>
      </c>
      <c r="G32" s="154">
        <v>12.824929971887272</v>
      </c>
      <c r="H32" s="154">
        <v>13.446210394961174</v>
      </c>
      <c r="I32" s="154">
        <v>14.16939656822902</v>
      </c>
      <c r="J32" s="154">
        <v>14.821702176899279</v>
      </c>
      <c r="K32" s="154">
        <v>14.310004765287973</v>
      </c>
      <c r="L32" s="21"/>
      <c r="M32" s="155"/>
      <c r="N32" s="155"/>
      <c r="O32" s="155"/>
      <c r="P32" s="155"/>
      <c r="Q32" s="155"/>
      <c r="R32" s="155"/>
      <c r="S32" s="155"/>
      <c r="T32" s="155"/>
      <c r="U32" s="155"/>
      <c r="V32" s="155"/>
    </row>
    <row r="33" spans="2:23" s="23" customFormat="1" ht="10.5" customHeight="1" x14ac:dyDescent="0.2">
      <c r="B33" s="33"/>
      <c r="C33" s="132" t="s">
        <v>3</v>
      </c>
      <c r="D33" s="83">
        <v>18.584545177972036</v>
      </c>
      <c r="E33" s="83">
        <v>18.832982973448512</v>
      </c>
      <c r="F33" s="83">
        <v>19.250061934663705</v>
      </c>
      <c r="G33" s="83">
        <v>19.700818471409427</v>
      </c>
      <c r="H33" s="83">
        <v>20.441485679704297</v>
      </c>
      <c r="I33" s="83">
        <v>21.057662370949526</v>
      </c>
      <c r="J33" s="83">
        <v>21.523274488714321</v>
      </c>
      <c r="K33" s="83">
        <v>19.700190109440907</v>
      </c>
      <c r="L33" s="21"/>
      <c r="M33" s="155"/>
      <c r="N33" s="155"/>
      <c r="O33" s="155"/>
      <c r="P33" s="155"/>
      <c r="Q33" s="155"/>
      <c r="R33" s="155"/>
      <c r="S33" s="155"/>
      <c r="T33" s="155"/>
      <c r="U33" s="155"/>
      <c r="V33" s="155"/>
    </row>
    <row r="34" spans="2:23" s="23" customFormat="1" ht="10.5" customHeight="1" x14ac:dyDescent="0.2">
      <c r="B34" s="33"/>
      <c r="C34" s="10" t="s">
        <v>66</v>
      </c>
      <c r="D34" s="154">
        <v>8.3356591426979652</v>
      </c>
      <c r="E34" s="154">
        <v>8.667796638991458</v>
      </c>
      <c r="F34" s="154">
        <v>8.9662217889511613</v>
      </c>
      <c r="G34" s="154">
        <v>9.4430836949431001</v>
      </c>
      <c r="H34" s="154">
        <v>10.192966411372034</v>
      </c>
      <c r="I34" s="154">
        <v>10.712598171291116</v>
      </c>
      <c r="J34" s="154">
        <v>11.218657467344359</v>
      </c>
      <c r="K34" s="154">
        <v>10.70662738394701</v>
      </c>
      <c r="L34" s="21"/>
      <c r="M34" s="155"/>
      <c r="N34" s="155"/>
      <c r="O34" s="155"/>
      <c r="P34" s="155"/>
      <c r="Q34" s="155"/>
      <c r="R34" s="155"/>
      <c r="S34" s="155"/>
      <c r="T34" s="155"/>
      <c r="U34" s="155"/>
      <c r="V34" s="155"/>
    </row>
    <row r="35" spans="2:23" s="23" customFormat="1" ht="10.5" customHeight="1" x14ac:dyDescent="0.2">
      <c r="B35" s="33"/>
      <c r="C35" s="132" t="s">
        <v>67</v>
      </c>
      <c r="D35" s="83">
        <v>15.178372055007666</v>
      </c>
      <c r="E35" s="83">
        <v>15.58015575634488</v>
      </c>
      <c r="F35" s="83">
        <v>16.320020482864358</v>
      </c>
      <c r="G35" s="83">
        <v>16.640580695859377</v>
      </c>
      <c r="H35" s="83">
        <v>17.123592809315152</v>
      </c>
      <c r="I35" s="83">
        <v>17.765956972890791</v>
      </c>
      <c r="J35" s="83">
        <v>18.167955477737397</v>
      </c>
      <c r="K35" s="83">
        <v>17.001797001673065</v>
      </c>
      <c r="L35" s="21"/>
      <c r="M35" s="155"/>
      <c r="N35" s="155"/>
      <c r="O35" s="155"/>
      <c r="P35" s="155"/>
      <c r="Q35" s="155"/>
      <c r="R35" s="155"/>
      <c r="S35" s="155"/>
      <c r="T35" s="155"/>
      <c r="U35" s="155"/>
      <c r="V35" s="155"/>
    </row>
    <row r="36" spans="2:23" s="23" customFormat="1" ht="10.5" customHeight="1" x14ac:dyDescent="0.2">
      <c r="B36" s="33"/>
      <c r="C36" s="10" t="s">
        <v>68</v>
      </c>
      <c r="D36" s="154">
        <v>19.926404021739366</v>
      </c>
      <c r="E36" s="154">
        <v>20.455615172156975</v>
      </c>
      <c r="F36" s="154">
        <v>20.892525329339687</v>
      </c>
      <c r="G36" s="154">
        <v>21.545442470352956</v>
      </c>
      <c r="H36" s="154">
        <v>22.565277041283274</v>
      </c>
      <c r="I36" s="154">
        <v>23.484882767265947</v>
      </c>
      <c r="J36" s="154">
        <v>24.037436859022936</v>
      </c>
      <c r="K36" s="154">
        <v>22.058035448323707</v>
      </c>
      <c r="L36" s="21"/>
      <c r="M36" s="155"/>
      <c r="N36" s="155"/>
      <c r="O36" s="155"/>
      <c r="P36" s="155"/>
      <c r="Q36" s="155"/>
      <c r="R36" s="155"/>
      <c r="S36" s="155"/>
      <c r="T36" s="155"/>
      <c r="U36" s="155"/>
      <c r="V36" s="155"/>
    </row>
    <row r="37" spans="2:23" s="23" customFormat="1" ht="10.5" customHeight="1" x14ac:dyDescent="0.2">
      <c r="B37" s="33"/>
      <c r="C37" s="132" t="s">
        <v>69</v>
      </c>
      <c r="D37" s="83">
        <v>24.375250607777986</v>
      </c>
      <c r="E37" s="83">
        <v>24.786053493732805</v>
      </c>
      <c r="F37" s="83">
        <v>25.761606492765047</v>
      </c>
      <c r="G37" s="83">
        <v>26.519818641076586</v>
      </c>
      <c r="H37" s="83">
        <v>27.259716190395288</v>
      </c>
      <c r="I37" s="83">
        <v>27.804967925291962</v>
      </c>
      <c r="J37" s="83">
        <v>28.123677452484277</v>
      </c>
      <c r="K37" s="83">
        <v>24.655465378183166</v>
      </c>
      <c r="L37" s="21"/>
      <c r="M37" s="155"/>
      <c r="N37" s="155"/>
      <c r="O37" s="155"/>
      <c r="P37" s="155"/>
      <c r="Q37" s="155"/>
      <c r="R37" s="155"/>
      <c r="S37" s="155"/>
      <c r="T37" s="155"/>
      <c r="U37" s="155"/>
      <c r="V37" s="155"/>
    </row>
    <row r="38" spans="2:23" s="23" customFormat="1" ht="10.5" customHeight="1" x14ac:dyDescent="0.2">
      <c r="B38" s="33"/>
      <c r="C38" s="10" t="s">
        <v>70</v>
      </c>
      <c r="D38" s="154">
        <v>10.195801844886516</v>
      </c>
      <c r="E38" s="154">
        <v>10.556105946937222</v>
      </c>
      <c r="F38" s="154">
        <v>11.05006778382737</v>
      </c>
      <c r="G38" s="154">
        <v>11.264614272763852</v>
      </c>
      <c r="H38" s="154">
        <v>11.953626871442623</v>
      </c>
      <c r="I38" s="154">
        <v>12.141936840542995</v>
      </c>
      <c r="J38" s="154">
        <v>12.125424370415729</v>
      </c>
      <c r="K38" s="154">
        <v>11.842166934996017</v>
      </c>
      <c r="L38" s="21"/>
      <c r="M38" s="155"/>
      <c r="N38" s="155"/>
      <c r="O38" s="155"/>
      <c r="P38" s="155"/>
      <c r="Q38" s="155"/>
      <c r="R38" s="155"/>
      <c r="S38" s="155"/>
      <c r="T38" s="155"/>
      <c r="U38" s="155"/>
      <c r="V38" s="155"/>
    </row>
    <row r="39" spans="2:23" s="23" customFormat="1" ht="10.5" customHeight="1" x14ac:dyDescent="0.2">
      <c r="B39" s="33"/>
      <c r="C39" s="132" t="s">
        <v>71</v>
      </c>
      <c r="D39" s="83">
        <v>43.449038411363432</v>
      </c>
      <c r="E39" s="83">
        <v>44.353157240039401</v>
      </c>
      <c r="F39" s="83">
        <v>45.043537887363996</v>
      </c>
      <c r="G39" s="83">
        <v>45.443861538505878</v>
      </c>
      <c r="H39" s="83">
        <v>45.960285434635232</v>
      </c>
      <c r="I39" s="83">
        <v>46.258596208472447</v>
      </c>
      <c r="J39" s="83">
        <v>46.563624844769322</v>
      </c>
      <c r="K39" s="83">
        <v>41.086941037609748</v>
      </c>
      <c r="L39" s="21"/>
      <c r="M39" s="155"/>
      <c r="N39" s="155"/>
      <c r="O39" s="155"/>
      <c r="P39" s="155"/>
      <c r="Q39" s="155"/>
      <c r="R39" s="155"/>
      <c r="S39" s="155"/>
      <c r="T39" s="155"/>
      <c r="U39" s="155"/>
      <c r="V39" s="155"/>
    </row>
    <row r="40" spans="2:23" s="23" customFormat="1" ht="10.5" customHeight="1" x14ac:dyDescent="0.2">
      <c r="B40" s="33"/>
      <c r="C40" s="10" t="s">
        <v>72</v>
      </c>
      <c r="D40" s="154">
        <v>54.541826299895675</v>
      </c>
      <c r="E40" s="154">
        <v>55.516699209476087</v>
      </c>
      <c r="F40" s="154">
        <v>56.812535433267087</v>
      </c>
      <c r="G40" s="154">
        <v>57.375380282365448</v>
      </c>
      <c r="H40" s="154">
        <v>58.336124789935127</v>
      </c>
      <c r="I40" s="154">
        <v>59.712375984425584</v>
      </c>
      <c r="J40" s="154">
        <v>60.709918646999107</v>
      </c>
      <c r="K40" s="154">
        <v>58.167713954622585</v>
      </c>
      <c r="L40" s="21"/>
      <c r="M40" s="155"/>
      <c r="N40" s="155"/>
      <c r="O40" s="155"/>
      <c r="P40" s="155"/>
      <c r="Q40" s="155"/>
      <c r="R40" s="155"/>
      <c r="S40" s="155"/>
      <c r="T40" s="155"/>
      <c r="U40" s="155"/>
      <c r="V40" s="155"/>
    </row>
    <row r="41" spans="2:23" s="23" customFormat="1" ht="15" customHeight="1" x14ac:dyDescent="0.2">
      <c r="B41" s="82" t="s">
        <v>96</v>
      </c>
      <c r="C41" s="153"/>
      <c r="D41" s="84">
        <v>28.765100039471942</v>
      </c>
      <c r="E41" s="84">
        <v>29.224000508806171</v>
      </c>
      <c r="F41" s="84">
        <v>29.669645661446491</v>
      </c>
      <c r="G41" s="84">
        <v>30.092084764145884</v>
      </c>
      <c r="H41" s="84">
        <v>30.815135318648654</v>
      </c>
      <c r="I41" s="84">
        <v>31.26157187604834</v>
      </c>
      <c r="J41" s="84">
        <v>31.570102120976408</v>
      </c>
      <c r="K41" s="84">
        <v>29.035856891416845</v>
      </c>
      <c r="L41" s="74"/>
      <c r="M41" s="141">
        <v>28692.07319320436</v>
      </c>
      <c r="N41" s="142">
        <v>28615.325844539428</v>
      </c>
      <c r="O41" s="142"/>
      <c r="P41" s="142"/>
      <c r="Q41" s="142"/>
      <c r="R41" s="142"/>
      <c r="S41" s="142"/>
      <c r="T41" s="142"/>
      <c r="U41" s="142"/>
      <c r="V41" s="142"/>
    </row>
    <row r="42" spans="2:23" s="23" customFormat="1" ht="15" customHeight="1" x14ac:dyDescent="0.2">
      <c r="B42" s="82" t="s">
        <v>97</v>
      </c>
      <c r="C42" s="81"/>
      <c r="D42" s="84">
        <v>37.69221089230556</v>
      </c>
      <c r="E42" s="84">
        <v>38.348791569780495</v>
      </c>
      <c r="F42" s="84">
        <v>39.107663202619946</v>
      </c>
      <c r="G42" s="84">
        <v>39.594721126150503</v>
      </c>
      <c r="H42" s="84">
        <v>40.410518144575931</v>
      </c>
      <c r="I42" s="84">
        <v>41.194211182712955</v>
      </c>
      <c r="J42" s="84">
        <v>41.747916638974282</v>
      </c>
      <c r="K42" s="84">
        <v>39.195046409684338</v>
      </c>
      <c r="L42" s="74"/>
      <c r="M42" s="141">
        <v>37116.196022269054</v>
      </c>
      <c r="N42" s="142">
        <v>37362.88967975002</v>
      </c>
      <c r="O42" s="142"/>
      <c r="P42" s="142"/>
      <c r="Q42" s="142"/>
      <c r="R42" s="142"/>
      <c r="S42" s="142"/>
      <c r="T42" s="142"/>
      <c r="U42" s="142"/>
      <c r="V42" s="142"/>
    </row>
    <row r="43" spans="2:23" ht="15" customHeight="1" x14ac:dyDescent="0.2">
      <c r="B43" s="29" t="s">
        <v>109</v>
      </c>
      <c r="C43" s="30"/>
      <c r="D43" s="36"/>
      <c r="E43" s="36"/>
      <c r="F43" s="36"/>
      <c r="G43" s="36"/>
      <c r="H43" s="36"/>
      <c r="I43" s="36"/>
      <c r="J43" s="36"/>
      <c r="K43" s="36"/>
      <c r="L43" s="32"/>
      <c r="M43" s="156">
        <v>2011</v>
      </c>
      <c r="N43" s="147">
        <v>2012</v>
      </c>
      <c r="O43" s="147"/>
      <c r="P43" s="147"/>
      <c r="Q43" s="147"/>
      <c r="R43" s="147"/>
      <c r="S43" s="147"/>
      <c r="T43" s="147"/>
      <c r="U43" s="147"/>
      <c r="V43" s="147"/>
      <c r="W43" s="148"/>
    </row>
    <row r="44" spans="2:23" s="23" customFormat="1" ht="15" customHeight="1" x14ac:dyDescent="0.2">
      <c r="B44" s="33"/>
      <c r="C44" s="9" t="s">
        <v>48</v>
      </c>
      <c r="D44" s="34">
        <v>53.268935279363689</v>
      </c>
      <c r="E44" s="34">
        <v>51.918453741348046</v>
      </c>
      <c r="F44" s="34">
        <v>45.94396171529349</v>
      </c>
      <c r="G44" s="34">
        <v>45.141588991135272</v>
      </c>
      <c r="H44" s="34">
        <v>47.135819463983331</v>
      </c>
      <c r="I44" s="34">
        <v>51.486960313658685</v>
      </c>
      <c r="J44" s="34">
        <v>59.636741463180172</v>
      </c>
      <c r="K44" s="34">
        <v>54.923455852174094</v>
      </c>
      <c r="L44" s="21"/>
      <c r="M44" s="21"/>
    </row>
    <row r="45" spans="2:23" s="23" customFormat="1" ht="10.5" customHeight="1" x14ac:dyDescent="0.2">
      <c r="B45" s="33"/>
      <c r="C45" s="10" t="s">
        <v>49</v>
      </c>
      <c r="D45" s="128">
        <v>403.34352317518278</v>
      </c>
      <c r="E45" s="128">
        <v>392.50054147160364</v>
      </c>
      <c r="F45" s="128">
        <v>372.89467049216864</v>
      </c>
      <c r="G45" s="128">
        <v>369.68177055256467</v>
      </c>
      <c r="H45" s="128">
        <v>369.57225349480387</v>
      </c>
      <c r="I45" s="128">
        <v>377.5070262727487</v>
      </c>
      <c r="J45" s="128">
        <v>383.20800922196912</v>
      </c>
      <c r="K45" s="128">
        <v>423.67673309540982</v>
      </c>
      <c r="L45" s="21"/>
      <c r="M45" s="21"/>
    </row>
    <row r="46" spans="2:23" s="23" customFormat="1" ht="10.5" customHeight="1" x14ac:dyDescent="0.2">
      <c r="B46" s="33"/>
      <c r="C46" s="9" t="s">
        <v>50</v>
      </c>
      <c r="D46" s="34">
        <v>95.989033953284377</v>
      </c>
      <c r="E46" s="34">
        <v>88.535632367129793</v>
      </c>
      <c r="F46" s="34">
        <v>88.147485103054805</v>
      </c>
      <c r="G46" s="34">
        <v>91.951935638394914</v>
      </c>
      <c r="H46" s="34">
        <v>94.294875606036143</v>
      </c>
      <c r="I46" s="34">
        <v>115.92448582586906</v>
      </c>
      <c r="J46" s="34">
        <v>262.66541239686507</v>
      </c>
      <c r="K46" s="34">
        <v>127.19652935070965</v>
      </c>
      <c r="L46" s="21"/>
      <c r="M46" s="21"/>
    </row>
    <row r="47" spans="2:23" s="23" customFormat="1" ht="10.5" customHeight="1" x14ac:dyDescent="0.2">
      <c r="B47" s="33"/>
      <c r="C47" s="10" t="s">
        <v>0</v>
      </c>
      <c r="D47" s="128">
        <v>422.64927013575567</v>
      </c>
      <c r="E47" s="128">
        <v>439.12821940558518</v>
      </c>
      <c r="F47" s="128">
        <v>523.469262705392</v>
      </c>
      <c r="G47" s="128">
        <v>504.55703813972207</v>
      </c>
      <c r="H47" s="128">
        <v>637.65890806291543</v>
      </c>
      <c r="I47" s="128">
        <v>582.74575490855511</v>
      </c>
      <c r="J47" s="128">
        <v>575.13998175677625</v>
      </c>
      <c r="K47" s="128">
        <v>591.36359269897059</v>
      </c>
      <c r="L47" s="21"/>
      <c r="M47" s="21"/>
    </row>
    <row r="48" spans="2:23" s="23" customFormat="1" ht="10.5" customHeight="1" x14ac:dyDescent="0.2">
      <c r="B48" s="33"/>
      <c r="C48" s="9" t="s">
        <v>51</v>
      </c>
      <c r="D48" s="34">
        <v>166.52192522202759</v>
      </c>
      <c r="E48" s="34">
        <v>210.59969339973671</v>
      </c>
      <c r="F48" s="34">
        <v>209.8929978632035</v>
      </c>
      <c r="G48" s="34">
        <v>199.23442177594973</v>
      </c>
      <c r="H48" s="34">
        <v>213.81707538290328</v>
      </c>
      <c r="I48" s="34">
        <v>209.81915263799291</v>
      </c>
      <c r="J48" s="34">
        <v>227.31654856985145</v>
      </c>
      <c r="K48" s="34">
        <v>228.93737298586242</v>
      </c>
      <c r="L48" s="21"/>
      <c r="M48" s="21"/>
    </row>
    <row r="49" spans="2:13" s="23" customFormat="1" ht="10.5" customHeight="1" x14ac:dyDescent="0.2">
      <c r="B49" s="33"/>
      <c r="C49" s="10" t="s">
        <v>52</v>
      </c>
      <c r="D49" s="128">
        <v>168.42564133615068</v>
      </c>
      <c r="E49" s="128">
        <v>159.94688628252442</v>
      </c>
      <c r="F49" s="128">
        <v>182.24482098896755</v>
      </c>
      <c r="G49" s="128">
        <v>173.46986653937995</v>
      </c>
      <c r="H49" s="128">
        <v>197.85599334141472</v>
      </c>
      <c r="I49" s="128">
        <v>217.52572812005923</v>
      </c>
      <c r="J49" s="128">
        <v>232.98634698380678</v>
      </c>
      <c r="K49" s="128">
        <v>249.09002733719618</v>
      </c>
      <c r="L49" s="21"/>
      <c r="M49" s="21"/>
    </row>
    <row r="50" spans="2:13" s="23" customFormat="1" ht="10.5" customHeight="1" x14ac:dyDescent="0.2">
      <c r="B50" s="33"/>
      <c r="C50" s="9" t="s">
        <v>53</v>
      </c>
      <c r="D50" s="34">
        <v>636.34316448721586</v>
      </c>
      <c r="E50" s="34">
        <v>602.32574024140206</v>
      </c>
      <c r="F50" s="34">
        <v>592.04301352317805</v>
      </c>
      <c r="G50" s="34">
        <v>626.04772319645338</v>
      </c>
      <c r="H50" s="34">
        <v>634.20844908289405</v>
      </c>
      <c r="I50" s="34">
        <v>723.88165540304533</v>
      </c>
      <c r="J50" s="34">
        <v>755.23510870939322</v>
      </c>
      <c r="K50" s="34">
        <v>796.84378225284161</v>
      </c>
      <c r="L50" s="21"/>
      <c r="M50" s="21"/>
    </row>
    <row r="51" spans="2:13" s="23" customFormat="1" ht="10.5" customHeight="1" x14ac:dyDescent="0.2">
      <c r="B51" s="33"/>
      <c r="C51" s="10" t="s">
        <v>54</v>
      </c>
      <c r="D51" s="128">
        <v>315.35761985815219</v>
      </c>
      <c r="E51" s="128">
        <v>328.15287912748738</v>
      </c>
      <c r="F51" s="128">
        <v>352.84353546709406</v>
      </c>
      <c r="G51" s="128">
        <v>370.36082785323237</v>
      </c>
      <c r="H51" s="128">
        <v>382.21368952028672</v>
      </c>
      <c r="I51" s="128">
        <v>397.59870790292854</v>
      </c>
      <c r="J51" s="128">
        <v>418.56775322353855</v>
      </c>
      <c r="K51" s="128">
        <v>456.7983443903322</v>
      </c>
      <c r="L51" s="21"/>
      <c r="M51" s="21"/>
    </row>
    <row r="52" spans="2:13" s="23" customFormat="1" ht="10.5" customHeight="1" x14ac:dyDescent="0.2">
      <c r="B52" s="33"/>
      <c r="C52" s="9" t="s">
        <v>1</v>
      </c>
      <c r="D52" s="34">
        <v>673.89838915464429</v>
      </c>
      <c r="E52" s="34">
        <v>662.48742325283331</v>
      </c>
      <c r="F52" s="34">
        <v>653.21481757990682</v>
      </c>
      <c r="G52" s="34">
        <v>659.82849277068658</v>
      </c>
      <c r="H52" s="34">
        <v>668.87434306973068</v>
      </c>
      <c r="I52" s="34">
        <v>691.23892185032321</v>
      </c>
      <c r="J52" s="34">
        <v>707.23790441198662</v>
      </c>
      <c r="K52" s="34">
        <v>715.68595544288871</v>
      </c>
      <c r="L52" s="21"/>
      <c r="M52" s="21"/>
    </row>
    <row r="53" spans="2:13" s="23" customFormat="1" ht="10.5" customHeight="1" x14ac:dyDescent="0.2">
      <c r="B53" s="33"/>
      <c r="C53" s="10" t="s">
        <v>55</v>
      </c>
      <c r="D53" s="128">
        <v>493.82941713663911</v>
      </c>
      <c r="E53" s="128">
        <v>484.92049184301277</v>
      </c>
      <c r="F53" s="128">
        <v>487.58494751269131</v>
      </c>
      <c r="G53" s="128">
        <v>499.92715050694363</v>
      </c>
      <c r="H53" s="128">
        <v>526.25537603991847</v>
      </c>
      <c r="I53" s="128">
        <v>539.91725071212659</v>
      </c>
      <c r="J53" s="128">
        <v>587.32250514316547</v>
      </c>
      <c r="K53" s="128">
        <v>635.41723548861057</v>
      </c>
      <c r="L53" s="21"/>
      <c r="M53" s="21"/>
    </row>
    <row r="54" spans="2:13" s="23" customFormat="1" ht="10.5" customHeight="1" x14ac:dyDescent="0.2">
      <c r="B54" s="33"/>
      <c r="C54" s="9" t="s">
        <v>56</v>
      </c>
      <c r="D54" s="34">
        <v>395.60618621196528</v>
      </c>
      <c r="E54" s="34">
        <v>400.03883973115018</v>
      </c>
      <c r="F54" s="34">
        <v>417.62989548043737</v>
      </c>
      <c r="G54" s="34">
        <v>433.91314089688547</v>
      </c>
      <c r="H54" s="34">
        <v>434.97393015721377</v>
      </c>
      <c r="I54" s="34">
        <v>472.82481286297241</v>
      </c>
      <c r="J54" s="34">
        <v>448.54938018178251</v>
      </c>
      <c r="K54" s="34">
        <v>458.90591717204478</v>
      </c>
      <c r="L54" s="21"/>
      <c r="M54" s="21"/>
    </row>
    <row r="55" spans="2:13" s="23" customFormat="1" ht="10.5" customHeight="1" x14ac:dyDescent="0.2">
      <c r="B55" s="33"/>
      <c r="C55" s="10" t="s">
        <v>57</v>
      </c>
      <c r="D55" s="128">
        <v>110.54053300534244</v>
      </c>
      <c r="E55" s="128">
        <v>104.94700395538531</v>
      </c>
      <c r="F55" s="128">
        <v>115.05375124199557</v>
      </c>
      <c r="G55" s="128">
        <v>130.47938690319819</v>
      </c>
      <c r="H55" s="128">
        <v>162.77206685210203</v>
      </c>
      <c r="I55" s="128">
        <v>144.82945069522884</v>
      </c>
      <c r="J55" s="128">
        <v>188.75339482899781</v>
      </c>
      <c r="K55" s="128">
        <v>262.78079113320109</v>
      </c>
      <c r="L55" s="21"/>
      <c r="M55" s="21"/>
    </row>
    <row r="56" spans="2:13" s="23" customFormat="1" ht="10.5" customHeight="1" x14ac:dyDescent="0.2">
      <c r="B56" s="33"/>
      <c r="C56" s="9" t="s">
        <v>58</v>
      </c>
      <c r="D56" s="34">
        <v>380.00145116716214</v>
      </c>
      <c r="E56" s="34">
        <v>341.93324030972673</v>
      </c>
      <c r="F56" s="34">
        <v>322.31313337011426</v>
      </c>
      <c r="G56" s="34">
        <v>361.77721430026804</v>
      </c>
      <c r="H56" s="34">
        <v>375.92291357747553</v>
      </c>
      <c r="I56" s="34">
        <v>386.98039316932864</v>
      </c>
      <c r="J56" s="34">
        <v>373.07538002458358</v>
      </c>
      <c r="K56" s="34">
        <v>400.67073917314156</v>
      </c>
      <c r="L56" s="21"/>
      <c r="M56" s="21"/>
    </row>
    <row r="57" spans="2:13" s="23" customFormat="1" ht="10.5" customHeight="1" x14ac:dyDescent="0.2">
      <c r="B57" s="33"/>
      <c r="C57" s="10" t="s">
        <v>59</v>
      </c>
      <c r="D57" s="128">
        <v>119.00450231601546</v>
      </c>
      <c r="E57" s="128">
        <v>122.98646083162204</v>
      </c>
      <c r="F57" s="128">
        <v>142.37841523031344</v>
      </c>
      <c r="G57" s="128">
        <v>204.45535019378232</v>
      </c>
      <c r="H57" s="128">
        <v>236.47662855544712</v>
      </c>
      <c r="I57" s="128">
        <v>320.57009363236585</v>
      </c>
      <c r="J57" s="128">
        <v>324.37577014186081</v>
      </c>
      <c r="K57" s="128">
        <v>349.818737183199</v>
      </c>
      <c r="L57" s="21"/>
      <c r="M57" s="21"/>
    </row>
    <row r="58" spans="2:13" s="23" customFormat="1" ht="10.5" customHeight="1" x14ac:dyDescent="0.2">
      <c r="B58" s="33"/>
      <c r="C58" s="9" t="s">
        <v>60</v>
      </c>
      <c r="D58" s="34">
        <v>101.17934073955674</v>
      </c>
      <c r="E58" s="34">
        <v>121.83504927454726</v>
      </c>
      <c r="F58" s="34">
        <v>162.29181708055276</v>
      </c>
      <c r="G58" s="34">
        <v>218.8269073719394</v>
      </c>
      <c r="H58" s="34">
        <v>268.15367504660122</v>
      </c>
      <c r="I58" s="34">
        <v>323.17492967639851</v>
      </c>
      <c r="J58" s="34">
        <v>344.32185351626737</v>
      </c>
      <c r="K58" s="34">
        <v>359.63536873868668</v>
      </c>
      <c r="L58" s="21"/>
      <c r="M58" s="21"/>
    </row>
    <row r="59" spans="2:13" s="23" customFormat="1" ht="10.5" customHeight="1" x14ac:dyDescent="0.2">
      <c r="B59" s="33"/>
      <c r="C59" s="10" t="s">
        <v>2</v>
      </c>
      <c r="D59" s="128">
        <v>368.48529451418722</v>
      </c>
      <c r="E59" s="128">
        <v>378.89795057325114</v>
      </c>
      <c r="F59" s="128">
        <v>438.19037845697892</v>
      </c>
      <c r="G59" s="128">
        <v>402.01936369436908</v>
      </c>
      <c r="H59" s="128">
        <v>522.9003596014486</v>
      </c>
      <c r="I59" s="128">
        <v>522.28012294886048</v>
      </c>
      <c r="J59" s="128">
        <v>567.01782502417211</v>
      </c>
      <c r="K59" s="128">
        <v>555.43538403255491</v>
      </c>
      <c r="L59" s="21"/>
      <c r="M59" s="21"/>
    </row>
    <row r="60" spans="2:13" s="23" customFormat="1" ht="10.5" customHeight="1" x14ac:dyDescent="0.2">
      <c r="B60" s="33"/>
      <c r="C60" s="9" t="s">
        <v>61</v>
      </c>
      <c r="D60" s="34">
        <v>90.895581991263853</v>
      </c>
      <c r="E60" s="34">
        <v>94.88683963559393</v>
      </c>
      <c r="F60" s="34">
        <v>91.512084368689074</v>
      </c>
      <c r="G60" s="34">
        <v>95.455997695839955</v>
      </c>
      <c r="H60" s="34">
        <v>94.163223146833957</v>
      </c>
      <c r="I60" s="34">
        <v>101.04446907363617</v>
      </c>
      <c r="J60" s="34">
        <v>102.08530872799172</v>
      </c>
      <c r="K60" s="34">
        <v>113.16002178179573</v>
      </c>
      <c r="L60" s="21"/>
      <c r="M60" s="21"/>
    </row>
    <row r="61" spans="2:13" s="23" customFormat="1" ht="10.5" customHeight="1" x14ac:dyDescent="0.2">
      <c r="B61" s="33"/>
      <c r="C61" s="10" t="s">
        <v>62</v>
      </c>
      <c r="D61" s="128">
        <v>513.71730498248712</v>
      </c>
      <c r="E61" s="128">
        <v>512.85201860299424</v>
      </c>
      <c r="F61" s="128">
        <v>511.91136715473249</v>
      </c>
      <c r="G61" s="128">
        <v>531.78204853308114</v>
      </c>
      <c r="H61" s="128">
        <v>540.12042434750038</v>
      </c>
      <c r="I61" s="128">
        <v>582.12024025267874</v>
      </c>
      <c r="J61" s="128">
        <v>651.58756536189787</v>
      </c>
      <c r="K61" s="128">
        <v>680.5135819267291</v>
      </c>
      <c r="L61" s="21"/>
      <c r="M61" s="21"/>
    </row>
    <row r="62" spans="2:13" s="23" customFormat="1" ht="10.5" customHeight="1" x14ac:dyDescent="0.2">
      <c r="B62" s="33"/>
      <c r="C62" s="33" t="s">
        <v>63</v>
      </c>
      <c r="D62" s="34">
        <v>52.999236013020649</v>
      </c>
      <c r="E62" s="34">
        <v>51.016660398536843</v>
      </c>
      <c r="F62" s="34">
        <v>50.905402326796541</v>
      </c>
      <c r="G62" s="34">
        <v>48.453070555806853</v>
      </c>
      <c r="H62" s="34">
        <v>45.140620490227498</v>
      </c>
      <c r="I62" s="34">
        <v>48.814649834860866</v>
      </c>
      <c r="J62" s="34">
        <v>62.412533060763316</v>
      </c>
      <c r="K62" s="34">
        <v>65.613725052459472</v>
      </c>
      <c r="L62" s="21"/>
      <c r="M62" s="21"/>
    </row>
    <row r="63" spans="2:13" s="23" customFormat="1" ht="10.5" customHeight="1" x14ac:dyDescent="0.2">
      <c r="B63" s="33"/>
      <c r="C63" s="10" t="s">
        <v>64</v>
      </c>
      <c r="D63" s="128">
        <v>1095.346962831851</v>
      </c>
      <c r="E63" s="128">
        <v>1141.099188674435</v>
      </c>
      <c r="F63" s="128">
        <v>1183.3984929140229</v>
      </c>
      <c r="G63" s="128">
        <v>1298.568286470341</v>
      </c>
      <c r="H63" s="128">
        <v>1300.1220388790839</v>
      </c>
      <c r="I63" s="128">
        <v>1311.1148911830026</v>
      </c>
      <c r="J63" s="128">
        <v>1413.963690586643</v>
      </c>
      <c r="K63" s="128">
        <v>1491.9586300110991</v>
      </c>
      <c r="L63" s="21"/>
      <c r="M63" s="21"/>
    </row>
    <row r="64" spans="2:13" s="23" customFormat="1" ht="10.5" customHeight="1" x14ac:dyDescent="0.2">
      <c r="B64" s="33"/>
      <c r="C64" s="132" t="s">
        <v>65</v>
      </c>
      <c r="D64" s="34">
        <v>199.08497971421056</v>
      </c>
      <c r="E64" s="34">
        <v>221.86197400534752</v>
      </c>
      <c r="F64" s="34">
        <v>275.53348144718751</v>
      </c>
      <c r="G64" s="34">
        <v>255.20493288522789</v>
      </c>
      <c r="H64" s="34">
        <v>253.79804810690908</v>
      </c>
      <c r="I64" s="34">
        <v>286.01198729614674</v>
      </c>
      <c r="J64" s="34">
        <v>294.16295389110644</v>
      </c>
      <c r="K64" s="34">
        <v>330.90364593512652</v>
      </c>
      <c r="L64" s="21"/>
      <c r="M64" s="21"/>
    </row>
    <row r="65" spans="1:23" s="23" customFormat="1" ht="10.5" customHeight="1" x14ac:dyDescent="0.2">
      <c r="B65" s="33"/>
      <c r="C65" s="10" t="s">
        <v>3</v>
      </c>
      <c r="D65" s="128">
        <v>267.77584402787448</v>
      </c>
      <c r="E65" s="128">
        <v>246.2917520348993</v>
      </c>
      <c r="F65" s="128">
        <v>255.345456202631</v>
      </c>
      <c r="G65" s="128">
        <v>249.7115475233357</v>
      </c>
      <c r="H65" s="128">
        <v>252.8982975623621</v>
      </c>
      <c r="I65" s="128">
        <v>282.19146230199198</v>
      </c>
      <c r="J65" s="128">
        <v>297.30267114607136</v>
      </c>
      <c r="K65" s="128">
        <v>312.59441973897771</v>
      </c>
      <c r="L65" s="21"/>
      <c r="M65" s="21"/>
    </row>
    <row r="66" spans="1:23" s="23" customFormat="1" ht="10.5" customHeight="1" x14ac:dyDescent="0.2">
      <c r="B66" s="33"/>
      <c r="C66" s="132" t="s">
        <v>66</v>
      </c>
      <c r="D66" s="34">
        <v>107.12400437593072</v>
      </c>
      <c r="E66" s="34">
        <v>116.66840246165472</v>
      </c>
      <c r="F66" s="34">
        <v>130.1871960186289</v>
      </c>
      <c r="G66" s="34">
        <v>132.78658420676513</v>
      </c>
      <c r="H66" s="34">
        <v>175.42357744576321</v>
      </c>
      <c r="I66" s="34">
        <v>193.41108279620471</v>
      </c>
      <c r="J66" s="34">
        <v>206.70697894913735</v>
      </c>
      <c r="K66" s="34">
        <v>222.08239641316868</v>
      </c>
      <c r="L66" s="21"/>
      <c r="M66" s="21"/>
    </row>
    <row r="67" spans="1:23" s="23" customFormat="1" ht="10.5" customHeight="1" x14ac:dyDescent="0.2">
      <c r="B67" s="33"/>
      <c r="C67" s="10" t="s">
        <v>67</v>
      </c>
      <c r="D67" s="128">
        <v>148.87037533960753</v>
      </c>
      <c r="E67" s="128">
        <v>153.55473562067445</v>
      </c>
      <c r="F67" s="128">
        <v>182.00075078806182</v>
      </c>
      <c r="G67" s="128">
        <v>186.26903774596067</v>
      </c>
      <c r="H67" s="128">
        <v>189.35961251886039</v>
      </c>
      <c r="I67" s="128">
        <v>217.78009186466986</v>
      </c>
      <c r="J67" s="128">
        <v>310.52126911282045</v>
      </c>
      <c r="K67" s="128">
        <v>339.27782839656709</v>
      </c>
      <c r="L67" s="21"/>
      <c r="M67" s="21"/>
    </row>
    <row r="68" spans="1:23" s="23" customFormat="1" ht="10.5" customHeight="1" x14ac:dyDescent="0.2">
      <c r="B68" s="33"/>
      <c r="C68" s="132" t="s">
        <v>68</v>
      </c>
      <c r="D68" s="34">
        <v>208.61939010212976</v>
      </c>
      <c r="E68" s="34">
        <v>199.18419240925104</v>
      </c>
      <c r="F68" s="34">
        <v>194.32537269964752</v>
      </c>
      <c r="G68" s="34">
        <v>216.37797284351933</v>
      </c>
      <c r="H68" s="34">
        <v>221.5203761668337</v>
      </c>
      <c r="I68" s="34">
        <v>236.91012101920288</v>
      </c>
      <c r="J68" s="34">
        <v>254.1453800034742</v>
      </c>
      <c r="K68" s="34">
        <v>243.01083380862269</v>
      </c>
      <c r="L68" s="21"/>
      <c r="M68" s="21"/>
    </row>
    <row r="69" spans="1:23" s="23" customFormat="1" ht="10.5" customHeight="1" x14ac:dyDescent="0.2">
      <c r="B69" s="33"/>
      <c r="C69" s="10" t="s">
        <v>69</v>
      </c>
      <c r="D69" s="128">
        <v>226.82345702470985</v>
      </c>
      <c r="E69" s="128">
        <v>228.31737011682128</v>
      </c>
      <c r="F69" s="128">
        <v>239.06232446702069</v>
      </c>
      <c r="G69" s="128">
        <v>214.618770399336</v>
      </c>
      <c r="H69" s="128">
        <v>247.0092769959497</v>
      </c>
      <c r="I69" s="128">
        <v>257.95722173132026</v>
      </c>
      <c r="J69" s="128">
        <v>254.88062681632988</v>
      </c>
      <c r="K69" s="128">
        <v>287.2748178832702</v>
      </c>
      <c r="L69" s="21"/>
      <c r="M69" s="21"/>
    </row>
    <row r="70" spans="1:23" s="23" customFormat="1" ht="10.5" customHeight="1" x14ac:dyDescent="0.2">
      <c r="B70" s="33"/>
      <c r="C70" s="132" t="s">
        <v>70</v>
      </c>
      <c r="D70" s="34">
        <v>153.57779251467326</v>
      </c>
      <c r="E70" s="34">
        <v>152.70904647999529</v>
      </c>
      <c r="F70" s="34">
        <v>152.86253171378317</v>
      </c>
      <c r="G70" s="34">
        <v>163.8421820691085</v>
      </c>
      <c r="H70" s="34">
        <v>180.51509866788177</v>
      </c>
      <c r="I70" s="34">
        <v>220.65436607231666</v>
      </c>
      <c r="J70" s="34">
        <v>224.49931326973899</v>
      </c>
      <c r="K70" s="34">
        <v>220.16362393724262</v>
      </c>
      <c r="L70" s="21"/>
      <c r="M70" s="21"/>
    </row>
    <row r="71" spans="1:23" s="23" customFormat="1" ht="10.5" customHeight="1" x14ac:dyDescent="0.2">
      <c r="B71" s="33"/>
      <c r="C71" s="10" t="s">
        <v>71</v>
      </c>
      <c r="D71" s="128">
        <v>971.90418324936604</v>
      </c>
      <c r="E71" s="128">
        <v>949.95930074377657</v>
      </c>
      <c r="F71" s="128">
        <v>913.71853636124388</v>
      </c>
      <c r="G71" s="128">
        <v>947.50184300789658</v>
      </c>
      <c r="H71" s="128">
        <v>961.02313876500716</v>
      </c>
      <c r="I71" s="128">
        <v>976.27636646453834</v>
      </c>
      <c r="J71" s="128">
        <v>977.99057150558576</v>
      </c>
      <c r="K71" s="128">
        <v>952.49819098630678</v>
      </c>
      <c r="L71" s="21"/>
      <c r="M71" s="21"/>
    </row>
    <row r="72" spans="1:23" s="23" customFormat="1" ht="10.5" customHeight="1" x14ac:dyDescent="0.2">
      <c r="B72" s="33"/>
      <c r="C72" s="132" t="s">
        <v>72</v>
      </c>
      <c r="D72" s="34">
        <v>2200.5214874843346</v>
      </c>
      <c r="E72" s="34">
        <v>2070.997638217907</v>
      </c>
      <c r="F72" s="34">
        <v>1997.5111050195312</v>
      </c>
      <c r="G72" s="34">
        <v>2014.1249794314024</v>
      </c>
      <c r="H72" s="34">
        <v>1924.7336332539926</v>
      </c>
      <c r="I72" s="34">
        <v>1955.4259993733929</v>
      </c>
      <c r="J72" s="34">
        <v>2132.3055855174543</v>
      </c>
      <c r="K72" s="34">
        <v>2167.9569988035018</v>
      </c>
      <c r="L72" s="21"/>
      <c r="M72" s="21"/>
    </row>
    <row r="73" spans="1:23" s="23" customFormat="1" ht="15" customHeight="1" x14ac:dyDescent="0.2">
      <c r="B73" s="82" t="s">
        <v>96</v>
      </c>
      <c r="C73" s="85"/>
      <c r="D73" s="86">
        <v>423.23078912553376</v>
      </c>
      <c r="E73" s="86">
        <v>417.38431320128973</v>
      </c>
      <c r="F73" s="86">
        <v>422.45007882063754</v>
      </c>
      <c r="G73" s="86">
        <v>432.79240909113332</v>
      </c>
      <c r="H73" s="86">
        <v>456.10240868699202</v>
      </c>
      <c r="I73" s="86">
        <v>473.43291804713965</v>
      </c>
      <c r="J73" s="86">
        <v>488.33786643645908</v>
      </c>
      <c r="K73" s="86">
        <v>503.48462593318379</v>
      </c>
      <c r="L73" s="74"/>
      <c r="M73" s="141">
        <v>443.93246373284563</v>
      </c>
      <c r="N73" s="142">
        <v>429.96689846667886</v>
      </c>
      <c r="O73" s="142"/>
      <c r="P73" s="142"/>
      <c r="Q73" s="142"/>
      <c r="R73" s="142"/>
      <c r="S73" s="142"/>
      <c r="T73" s="142"/>
      <c r="U73" s="142"/>
      <c r="V73" s="142"/>
    </row>
    <row r="74" spans="1:23" s="23" customFormat="1" ht="15" customHeight="1" x14ac:dyDescent="0.2">
      <c r="B74" s="82" t="s">
        <v>97</v>
      </c>
      <c r="C74" s="85"/>
      <c r="D74" s="86">
        <v>1038.7500339537278</v>
      </c>
      <c r="E74" s="86">
        <v>991.2651558716999</v>
      </c>
      <c r="F74" s="86">
        <v>970.12402653408128</v>
      </c>
      <c r="G74" s="86">
        <v>983.56269170977328</v>
      </c>
      <c r="H74" s="86">
        <v>968.15081612283154</v>
      </c>
      <c r="I74" s="86">
        <v>990.82085111620449</v>
      </c>
      <c r="J74" s="86">
        <v>1062.5349792919994</v>
      </c>
      <c r="K74" s="86">
        <v>1083.9381908131002</v>
      </c>
      <c r="L74" s="74"/>
      <c r="M74" s="141">
        <v>1157.23336650749</v>
      </c>
      <c r="N74" s="142">
        <v>1096.4068828005561</v>
      </c>
      <c r="O74" s="142"/>
      <c r="P74" s="142"/>
      <c r="Q74" s="142"/>
      <c r="R74" s="142"/>
      <c r="S74" s="142"/>
      <c r="T74" s="142"/>
      <c r="U74" s="142"/>
      <c r="V74" s="142"/>
    </row>
    <row r="75" spans="1:23" s="2" customFormat="1" ht="4.5" customHeight="1" x14ac:dyDescent="0.2">
      <c r="B75" s="38"/>
      <c r="C75" s="38"/>
      <c r="D75" s="38"/>
      <c r="E75" s="38"/>
      <c r="F75" s="38"/>
      <c r="G75" s="38"/>
      <c r="H75" s="38"/>
      <c r="I75" s="38"/>
      <c r="J75" s="38"/>
      <c r="K75" s="38"/>
    </row>
    <row r="76" spans="1:23" s="1" customFormat="1" ht="0.75" customHeight="1" x14ac:dyDescent="0.2">
      <c r="B76" s="3"/>
      <c r="C76" s="3"/>
      <c r="D76" s="3"/>
      <c r="E76" s="3"/>
      <c r="F76" s="3"/>
      <c r="G76" s="3"/>
      <c r="H76" s="3"/>
      <c r="I76" s="3"/>
      <c r="J76" s="3"/>
      <c r="K76" s="3"/>
      <c r="L76" s="3"/>
    </row>
    <row r="77" spans="1:23" ht="33" customHeight="1" x14ac:dyDescent="0.2">
      <c r="C77" s="183" t="s">
        <v>10</v>
      </c>
      <c r="D77" s="183"/>
      <c r="E77" s="183"/>
      <c r="F77" s="183"/>
      <c r="G77" s="183"/>
      <c r="H77" s="183"/>
      <c r="I77" s="183"/>
      <c r="J77" s="183"/>
      <c r="K77" s="183"/>
      <c r="L77" s="44"/>
      <c r="M77" s="156">
        <v>2011</v>
      </c>
      <c r="N77" s="147">
        <v>2012</v>
      </c>
      <c r="O77" s="147"/>
      <c r="P77" s="147"/>
      <c r="Q77" s="147"/>
      <c r="R77" s="147"/>
      <c r="S77" s="147"/>
      <c r="T77" s="147"/>
      <c r="U77" s="147"/>
      <c r="V77" s="147"/>
      <c r="W77" s="148"/>
    </row>
    <row r="78" spans="1:23" s="39" customFormat="1" ht="43.5" customHeight="1" x14ac:dyDescent="0.25">
      <c r="A78" s="40"/>
      <c r="C78" s="127"/>
      <c r="D78" s="127"/>
      <c r="E78" s="127"/>
      <c r="F78" s="127"/>
      <c r="G78" s="127"/>
      <c r="H78" s="127"/>
      <c r="I78" s="127"/>
      <c r="J78" s="127"/>
      <c r="K78" s="127"/>
    </row>
    <row r="79" spans="1:23" ht="14.25" customHeight="1" x14ac:dyDescent="0.25">
      <c r="B79" s="171" t="s">
        <v>110</v>
      </c>
      <c r="C79" s="45"/>
      <c r="D79" s="45"/>
      <c r="E79" s="45"/>
      <c r="F79" s="45"/>
      <c r="G79" s="45"/>
      <c r="H79" s="45"/>
      <c r="I79" s="45"/>
      <c r="J79" s="45"/>
      <c r="K79" s="45"/>
      <c r="L79" s="45"/>
      <c r="M79" s="20"/>
    </row>
    <row r="83" spans="2:13" ht="15" x14ac:dyDescent="0.25">
      <c r="B83" s="39"/>
    </row>
    <row r="84" spans="2:13" ht="15" x14ac:dyDescent="0.25">
      <c r="B84" s="46"/>
    </row>
    <row r="85" spans="2:13" ht="15" hidden="1" x14ac:dyDescent="0.25">
      <c r="B85" s="125" t="s">
        <v>7</v>
      </c>
    </row>
    <row r="86" spans="2:13" ht="15" hidden="1" x14ac:dyDescent="0.25">
      <c r="B86" s="126" t="s">
        <v>8</v>
      </c>
    </row>
    <row r="88" spans="2:13" ht="15" x14ac:dyDescent="0.25">
      <c r="B88" s="172"/>
      <c r="C88" s="42"/>
      <c r="D88" s="20"/>
      <c r="E88" s="20"/>
      <c r="F88" s="43"/>
      <c r="G88" s="20"/>
      <c r="H88" s="20"/>
      <c r="I88" s="44"/>
      <c r="J88" s="20"/>
      <c r="K88" s="20"/>
      <c r="L88" s="20"/>
      <c r="M88" s="20"/>
    </row>
    <row r="89" spans="2:13" ht="15" x14ac:dyDescent="0.25">
      <c r="B89" s="126"/>
      <c r="C89" s="42"/>
      <c r="D89" s="20"/>
      <c r="E89" s="20"/>
      <c r="F89" s="43"/>
      <c r="G89" s="20"/>
      <c r="H89" s="20"/>
      <c r="I89" s="44"/>
      <c r="J89" s="20"/>
      <c r="K89" s="20"/>
      <c r="L89" s="20"/>
      <c r="M89" s="20"/>
    </row>
  </sheetData>
  <mergeCells count="1">
    <mergeCell ref="C77:K77"/>
  </mergeCells>
  <printOptions horizontalCentered="1" verticalCentered="1"/>
  <pageMargins left="0" right="0" top="0" bottom="0" header="0" footer="0"/>
  <pageSetup paperSize="9" scale="95"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B1:W66"/>
  <sheetViews>
    <sheetView showGridLines="0" view="pageBreakPreview" zoomScale="120" zoomScaleNormal="100" zoomScaleSheetLayoutView="120" workbookViewId="0"/>
  </sheetViews>
  <sheetFormatPr defaultRowHeight="11.25" x14ac:dyDescent="0.2"/>
  <cols>
    <col min="1" max="1" width="9.140625" style="14"/>
    <col min="2" max="2" width="4.5703125" style="14" customWidth="1"/>
    <col min="3" max="3" width="21.85546875" style="14" customWidth="1"/>
    <col min="4" max="10" width="7.7109375" style="14" customWidth="1"/>
    <col min="11" max="11" width="8.5703125" style="14" bestFit="1" customWidth="1"/>
    <col min="12" max="12" width="3.85546875" style="14" customWidth="1"/>
    <col min="13" max="16384" width="9.140625" style="14"/>
  </cols>
  <sheetData>
    <row r="1" spans="2:13" ht="10.5" customHeight="1" x14ac:dyDescent="0.2">
      <c r="B1" s="11"/>
      <c r="C1" s="11"/>
      <c r="D1" s="12"/>
      <c r="E1" s="12"/>
      <c r="F1" s="12"/>
      <c r="G1" s="12"/>
      <c r="H1" s="12"/>
      <c r="I1" s="12"/>
      <c r="J1" s="13"/>
      <c r="K1" s="13"/>
    </row>
    <row r="2" spans="2:13" s="61" customFormat="1" ht="21" customHeight="1" x14ac:dyDescent="0.2">
      <c r="B2" s="55"/>
      <c r="C2" s="56"/>
      <c r="D2" s="57"/>
      <c r="E2" s="58"/>
      <c r="F2" s="57"/>
      <c r="G2" s="57"/>
      <c r="H2" s="57"/>
      <c r="I2" s="57"/>
      <c r="J2" s="57"/>
      <c r="K2" s="57"/>
      <c r="L2" s="59"/>
      <c r="M2" s="60"/>
    </row>
    <row r="3" spans="2:13" s="67" customFormat="1" ht="10.5" customHeight="1" x14ac:dyDescent="0.2">
      <c r="B3" s="62"/>
      <c r="C3" s="63"/>
      <c r="D3" s="64"/>
      <c r="E3" s="64"/>
      <c r="F3" s="65"/>
      <c r="G3" s="65"/>
      <c r="H3" s="65"/>
      <c r="I3" s="65"/>
      <c r="J3" s="65"/>
      <c r="K3" s="65"/>
      <c r="L3" s="66"/>
      <c r="M3" s="66"/>
    </row>
    <row r="4" spans="2:13" ht="9.75" customHeight="1" x14ac:dyDescent="0.2">
      <c r="B4" s="6"/>
      <c r="C4" s="6"/>
      <c r="D4" s="6"/>
      <c r="E4" s="6"/>
      <c r="F4" s="6"/>
      <c r="G4" s="6"/>
      <c r="H4" s="6"/>
      <c r="I4" s="6"/>
      <c r="J4" s="6"/>
      <c r="K4" s="6"/>
      <c r="L4" s="20"/>
      <c r="M4" s="20"/>
    </row>
    <row r="5" spans="2:13" ht="9.75" customHeight="1" x14ac:dyDescent="0.2">
      <c r="B5" s="6"/>
      <c r="C5" s="6"/>
      <c r="D5" s="6"/>
      <c r="E5" s="6"/>
      <c r="F5" s="6"/>
      <c r="G5" s="6"/>
      <c r="H5" s="6"/>
      <c r="I5" s="6"/>
      <c r="J5" s="6"/>
      <c r="K5" s="6"/>
      <c r="L5" s="20"/>
      <c r="M5" s="20"/>
    </row>
    <row r="6" spans="2:13" ht="9.75" customHeight="1" x14ac:dyDescent="0.2">
      <c r="B6" s="6"/>
      <c r="C6" s="6"/>
      <c r="D6" s="6"/>
      <c r="E6" s="6"/>
      <c r="F6" s="6"/>
      <c r="G6" s="6"/>
      <c r="H6" s="6"/>
      <c r="I6" s="6"/>
      <c r="J6" s="6"/>
      <c r="K6" s="6"/>
      <c r="L6" s="20"/>
      <c r="M6" s="20"/>
    </row>
    <row r="7" spans="2:13" ht="9.75" customHeight="1" x14ac:dyDescent="0.2">
      <c r="B7" s="6"/>
      <c r="C7" s="6"/>
      <c r="D7" s="6"/>
      <c r="E7" s="6"/>
      <c r="F7" s="6"/>
      <c r="G7" s="6"/>
      <c r="H7" s="6"/>
      <c r="I7" s="6"/>
      <c r="J7" s="6"/>
      <c r="K7" s="6"/>
      <c r="L7" s="20"/>
      <c r="M7" s="20"/>
    </row>
    <row r="8" spans="2:13" s="67" customFormat="1" ht="10.5" customHeight="1" x14ac:dyDescent="0.2">
      <c r="B8" s="62"/>
      <c r="C8" s="63"/>
      <c r="D8" s="65"/>
      <c r="E8" s="65"/>
      <c r="F8" s="65"/>
      <c r="G8" s="65"/>
      <c r="H8" s="65"/>
      <c r="I8" s="65"/>
      <c r="J8" s="65"/>
      <c r="K8" s="65"/>
      <c r="L8" s="66"/>
      <c r="M8" s="66"/>
    </row>
    <row r="9" spans="2:13" s="67" customFormat="1" ht="10.5" customHeight="1" x14ac:dyDescent="0.2">
      <c r="B9" s="62"/>
      <c r="C9" s="63"/>
      <c r="D9" s="64"/>
      <c r="E9" s="64"/>
      <c r="F9" s="65"/>
      <c r="G9" s="65"/>
      <c r="H9" s="65"/>
      <c r="I9" s="65"/>
      <c r="J9" s="65"/>
      <c r="K9" s="65"/>
      <c r="L9" s="66"/>
      <c r="M9" s="66"/>
    </row>
    <row r="10" spans="2:13" s="67" customFormat="1" ht="10.5" customHeight="1" x14ac:dyDescent="0.2">
      <c r="B10" s="62"/>
      <c r="C10" s="63"/>
      <c r="D10" s="65"/>
      <c r="E10" s="65"/>
      <c r="F10" s="65"/>
      <c r="G10" s="65"/>
      <c r="H10" s="65"/>
      <c r="I10" s="65"/>
      <c r="J10" s="65"/>
      <c r="K10" s="65"/>
      <c r="L10" s="66"/>
      <c r="M10" s="66"/>
    </row>
    <row r="11" spans="2:13" s="67" customFormat="1" ht="10.5" customHeight="1" x14ac:dyDescent="0.2">
      <c r="B11" s="62"/>
      <c r="C11" s="63"/>
      <c r="D11" s="64"/>
      <c r="E11" s="64"/>
      <c r="F11" s="65"/>
      <c r="G11" s="65"/>
      <c r="H11" s="65"/>
      <c r="I11" s="65"/>
      <c r="J11" s="65"/>
      <c r="K11" s="65"/>
      <c r="L11" s="66"/>
      <c r="M11" s="66"/>
    </row>
    <row r="12" spans="2:13" s="67" customFormat="1" ht="10.5" customHeight="1" x14ac:dyDescent="0.2">
      <c r="B12" s="62"/>
      <c r="C12" s="63"/>
      <c r="D12" s="65"/>
      <c r="E12" s="65"/>
      <c r="F12" s="65"/>
      <c r="G12" s="65"/>
      <c r="H12" s="65"/>
      <c r="I12" s="65"/>
      <c r="J12" s="65"/>
      <c r="K12" s="65"/>
      <c r="L12" s="66"/>
      <c r="M12" s="66"/>
    </row>
    <row r="13" spans="2:13" s="67" customFormat="1" ht="10.5" customHeight="1" x14ac:dyDescent="0.2">
      <c r="B13" s="62"/>
      <c r="C13" s="63"/>
      <c r="D13" s="64"/>
      <c r="E13" s="64"/>
      <c r="F13" s="65"/>
      <c r="G13" s="65"/>
      <c r="H13" s="65"/>
      <c r="I13" s="65"/>
      <c r="J13" s="65"/>
      <c r="K13" s="65"/>
      <c r="L13" s="66"/>
      <c r="M13" s="66"/>
    </row>
    <row r="14" spans="2:13" s="2" customFormat="1" ht="7.5" customHeight="1" x14ac:dyDescent="0.2">
      <c r="B14" s="15"/>
      <c r="C14" s="15"/>
      <c r="D14" s="15"/>
      <c r="E14" s="15"/>
      <c r="F14" s="15"/>
      <c r="G14" s="15"/>
      <c r="H14" s="15"/>
      <c r="I14" s="15"/>
      <c r="J14" s="15"/>
      <c r="K14" s="15"/>
      <c r="L14" s="15"/>
    </row>
    <row r="15" spans="2:13" s="1" customFormat="1" ht="0.75" customHeight="1" x14ac:dyDescent="0.2">
      <c r="B15" s="3"/>
      <c r="C15" s="3"/>
      <c r="D15" s="3"/>
      <c r="E15" s="3"/>
      <c r="F15" s="3"/>
      <c r="G15" s="3"/>
      <c r="H15" s="3"/>
      <c r="I15" s="3"/>
      <c r="J15" s="3"/>
      <c r="K15" s="3"/>
      <c r="L15" s="3"/>
    </row>
    <row r="16" spans="2:13" ht="18.75" customHeight="1" x14ac:dyDescent="0.25">
      <c r="B16" s="68" t="s">
        <v>73</v>
      </c>
      <c r="C16" s="16"/>
      <c r="D16" s="18"/>
      <c r="E16" s="18"/>
      <c r="F16" s="18"/>
      <c r="G16" s="18"/>
      <c r="H16" s="18"/>
      <c r="I16" s="18"/>
      <c r="J16" s="18"/>
      <c r="K16" s="18"/>
      <c r="L16" s="19"/>
      <c r="M16" s="20"/>
    </row>
    <row r="17" spans="2:13" s="23" customFormat="1" ht="7.5" customHeight="1" x14ac:dyDescent="0.2">
      <c r="B17" s="21"/>
      <c r="C17" s="21"/>
      <c r="D17" s="22"/>
      <c r="E17" s="22"/>
      <c r="F17" s="22"/>
      <c r="G17" s="22"/>
      <c r="H17" s="22"/>
      <c r="I17" s="22"/>
      <c r="J17" s="22"/>
      <c r="K17" s="22"/>
      <c r="L17" s="21"/>
      <c r="M17" s="21"/>
    </row>
    <row r="18" spans="2:13" s="2" customFormat="1" ht="15" customHeight="1" x14ac:dyDescent="0.2">
      <c r="B18" s="69" t="s">
        <v>74</v>
      </c>
      <c r="C18" s="24"/>
      <c r="D18" s="24"/>
      <c r="E18" s="24"/>
      <c r="F18" s="24"/>
      <c r="G18" s="24"/>
      <c r="H18" s="24"/>
      <c r="I18" s="24"/>
      <c r="J18" s="24"/>
      <c r="K18" s="24"/>
      <c r="L18" s="25"/>
    </row>
    <row r="19" spans="2:13" s="1" customFormat="1" ht="0.75" customHeight="1" x14ac:dyDescent="0.2">
      <c r="B19" s="3"/>
      <c r="C19" s="3"/>
      <c r="D19" s="3"/>
      <c r="E19" s="3"/>
      <c r="F19" s="3"/>
      <c r="G19" s="3"/>
      <c r="H19" s="3"/>
      <c r="I19" s="3"/>
      <c r="J19" s="3"/>
      <c r="K19" s="3"/>
      <c r="L19" s="3"/>
    </row>
    <row r="20" spans="2:13" s="28" customFormat="1" ht="20.25" customHeight="1" x14ac:dyDescent="0.2">
      <c r="B20" s="26"/>
      <c r="C20" s="26"/>
      <c r="D20" s="70">
        <v>2013</v>
      </c>
      <c r="E20" s="70">
        <v>2014</v>
      </c>
      <c r="F20" s="70">
        <v>2015</v>
      </c>
      <c r="G20" s="70">
        <v>2016</v>
      </c>
      <c r="H20" s="70">
        <v>2017</v>
      </c>
      <c r="I20" s="70">
        <v>2018</v>
      </c>
      <c r="J20" s="181">
        <v>2019</v>
      </c>
      <c r="K20" s="70" t="s">
        <v>9</v>
      </c>
      <c r="L20" s="71"/>
      <c r="M20" s="2"/>
    </row>
    <row r="21" spans="2:13" s="1" customFormat="1" ht="0.75" customHeight="1" x14ac:dyDescent="0.2">
      <c r="D21" s="3"/>
      <c r="E21" s="3"/>
      <c r="F21" s="3"/>
      <c r="G21" s="3"/>
      <c r="H21" s="3"/>
      <c r="I21" s="3"/>
      <c r="J21" s="3"/>
      <c r="K21" s="3"/>
      <c r="L21" s="3"/>
    </row>
    <row r="22" spans="2:13" ht="7.5" customHeight="1" x14ac:dyDescent="0.2">
      <c r="B22" s="29"/>
      <c r="C22" s="30"/>
      <c r="D22" s="31"/>
      <c r="E22" s="31"/>
      <c r="F22" s="31"/>
      <c r="G22" s="31"/>
      <c r="H22" s="31"/>
      <c r="I22" s="31"/>
      <c r="J22" s="31"/>
      <c r="K22" s="31"/>
      <c r="L22" s="32"/>
      <c r="M22" s="20"/>
    </row>
    <row r="23" spans="2:13" s="23" customFormat="1" ht="17.25" customHeight="1" x14ac:dyDescent="0.2">
      <c r="B23" s="33"/>
      <c r="C23" s="75" t="s">
        <v>48</v>
      </c>
      <c r="D23" s="77">
        <v>6.78</v>
      </c>
      <c r="E23" s="77">
        <v>6.7439999999999998</v>
      </c>
      <c r="F23" s="77">
        <v>6.2469999999999999</v>
      </c>
      <c r="G23" s="77">
        <v>5.782</v>
      </c>
      <c r="H23" s="77">
        <v>6.8470000000000004</v>
      </c>
      <c r="I23" s="77">
        <v>6.8479999999999999</v>
      </c>
      <c r="J23" s="77">
        <v>6.82</v>
      </c>
      <c r="K23" s="77">
        <v>6.7130000000000001</v>
      </c>
      <c r="L23" s="21"/>
      <c r="M23" s="21"/>
    </row>
    <row r="24" spans="2:13" s="23" customFormat="1" ht="13.5" customHeight="1" x14ac:dyDescent="0.2">
      <c r="B24" s="33"/>
      <c r="C24" s="78" t="s">
        <v>49</v>
      </c>
      <c r="D24" s="140">
        <v>30.704000000000001</v>
      </c>
      <c r="E24" s="140">
        <v>30.512</v>
      </c>
      <c r="F24" s="140">
        <v>29.681000000000001</v>
      </c>
      <c r="G24" s="140">
        <v>28.815999999999999</v>
      </c>
      <c r="H24" s="140">
        <v>27.841000000000001</v>
      </c>
      <c r="I24" s="140">
        <v>26.483000000000001</v>
      </c>
      <c r="J24" s="140">
        <v>25.527999999999999</v>
      </c>
      <c r="K24" s="140">
        <v>25.17366081483334</v>
      </c>
      <c r="L24" s="21"/>
      <c r="M24" s="21"/>
    </row>
    <row r="25" spans="2:13" s="23" customFormat="1" ht="13.5" customHeight="1" x14ac:dyDescent="0.2">
      <c r="B25" s="33"/>
      <c r="C25" s="75" t="s">
        <v>50</v>
      </c>
      <c r="D25" s="77">
        <v>28.010999999999999</v>
      </c>
      <c r="E25" s="77">
        <v>27.498000000000001</v>
      </c>
      <c r="F25" s="77">
        <v>24.856999999999999</v>
      </c>
      <c r="G25" s="77">
        <v>24.725000000000001</v>
      </c>
      <c r="H25" s="77">
        <v>24.338999999999999</v>
      </c>
      <c r="I25" s="77">
        <v>24.353999999999999</v>
      </c>
      <c r="J25" s="77">
        <v>24.588000000000001</v>
      </c>
      <c r="K25" s="77">
        <v>25.581</v>
      </c>
      <c r="L25" s="21"/>
      <c r="M25" s="21"/>
    </row>
    <row r="26" spans="2:13" s="23" customFormat="1" ht="14.25" customHeight="1" x14ac:dyDescent="0.2">
      <c r="B26" s="33"/>
      <c r="C26" s="78" t="s">
        <v>0</v>
      </c>
      <c r="D26" s="140">
        <v>67.522000000000006</v>
      </c>
      <c r="E26" s="140">
        <v>65.897999999999996</v>
      </c>
      <c r="F26" s="140">
        <v>70.320999999999998</v>
      </c>
      <c r="G26" s="140">
        <v>70.507000000000005</v>
      </c>
      <c r="H26" s="140">
        <v>68.156999999999996</v>
      </c>
      <c r="I26" s="140">
        <v>70.298000000000002</v>
      </c>
      <c r="J26" s="140">
        <v>69.424000000000007</v>
      </c>
      <c r="K26" s="140">
        <v>71.048000000000002</v>
      </c>
      <c r="L26" s="21"/>
      <c r="M26" s="21"/>
    </row>
    <row r="27" spans="2:13" s="23" customFormat="1" ht="13.5" customHeight="1" x14ac:dyDescent="0.2">
      <c r="B27" s="33"/>
      <c r="C27" s="75" t="s">
        <v>51</v>
      </c>
      <c r="D27" s="77">
        <v>15.781000000000001</v>
      </c>
      <c r="E27" s="77">
        <v>15.38</v>
      </c>
      <c r="F27" s="77">
        <v>15.143000000000001</v>
      </c>
      <c r="G27" s="77">
        <v>14.843999999999999</v>
      </c>
      <c r="H27" s="77">
        <v>14.8</v>
      </c>
      <c r="I27" s="77">
        <v>15.003</v>
      </c>
      <c r="J27" s="77">
        <v>15.07</v>
      </c>
      <c r="K27" s="77">
        <v>15.2</v>
      </c>
      <c r="L27" s="21"/>
      <c r="M27" s="21"/>
    </row>
    <row r="28" spans="2:13" s="23" customFormat="1" ht="13.5" customHeight="1" x14ac:dyDescent="0.2">
      <c r="B28" s="33"/>
      <c r="C28" s="78" t="s">
        <v>52</v>
      </c>
      <c r="D28" s="140">
        <v>19.827000000000002</v>
      </c>
      <c r="E28" s="140">
        <v>20.222000000000001</v>
      </c>
      <c r="F28" s="140">
        <v>21.454000000000001</v>
      </c>
      <c r="G28" s="140">
        <v>22.704000000000001</v>
      </c>
      <c r="H28" s="140">
        <v>23.768999999999998</v>
      </c>
      <c r="I28" s="140">
        <v>24.66</v>
      </c>
      <c r="J28" s="140">
        <v>24.986999999999998</v>
      </c>
      <c r="K28" s="140">
        <v>26.815000000000001</v>
      </c>
      <c r="L28" s="21"/>
      <c r="M28" s="21"/>
    </row>
    <row r="29" spans="2:13" s="23" customFormat="1" ht="13.5" customHeight="1" x14ac:dyDescent="0.2">
      <c r="B29" s="33"/>
      <c r="C29" s="75" t="s">
        <v>53</v>
      </c>
      <c r="D29" s="77">
        <v>18.093059999999998</v>
      </c>
      <c r="E29" s="77">
        <v>16.900555256482907</v>
      </c>
      <c r="F29" s="77">
        <v>17.245999999999999</v>
      </c>
      <c r="G29" s="77">
        <v>17.253</v>
      </c>
      <c r="H29" s="77">
        <v>16.739486599999999</v>
      </c>
      <c r="I29" s="77">
        <v>17.149999999999999</v>
      </c>
      <c r="J29" s="77">
        <v>17.972999999999999</v>
      </c>
      <c r="K29" s="77">
        <v>18.071000000000002</v>
      </c>
      <c r="L29" s="21"/>
      <c r="M29" s="21"/>
    </row>
    <row r="30" spans="2:13" s="23" customFormat="1" ht="13.5" customHeight="1" x14ac:dyDescent="0.2">
      <c r="B30" s="33"/>
      <c r="C30" s="78" t="s">
        <v>54</v>
      </c>
      <c r="D30" s="140">
        <v>6.3410000000000002</v>
      </c>
      <c r="E30" s="140">
        <v>6.2850000000000001</v>
      </c>
      <c r="F30" s="140">
        <v>6.0449999999999999</v>
      </c>
      <c r="G30" s="140">
        <v>6.08</v>
      </c>
      <c r="H30" s="140">
        <v>6.0220000000000002</v>
      </c>
      <c r="I30" s="140">
        <v>6.2210000000000001</v>
      </c>
      <c r="J30" s="140">
        <v>6.4119999999999999</v>
      </c>
      <c r="K30" s="140">
        <v>6.6260000000000003</v>
      </c>
      <c r="L30" s="21"/>
      <c r="M30" s="21"/>
    </row>
    <row r="31" spans="2:13" s="23" customFormat="1" ht="13.5" customHeight="1" x14ac:dyDescent="0.2">
      <c r="B31" s="33"/>
      <c r="C31" s="75" t="s">
        <v>1</v>
      </c>
      <c r="D31" s="77">
        <v>213.11500000000001</v>
      </c>
      <c r="E31" s="77">
        <v>206.97781000000001</v>
      </c>
      <c r="F31" s="77">
        <v>204.77600000000001</v>
      </c>
      <c r="G31" s="77">
        <v>208.143</v>
      </c>
      <c r="H31" s="77">
        <v>208.208</v>
      </c>
      <c r="I31" s="77">
        <v>208.209</v>
      </c>
      <c r="J31" s="77">
        <v>207.84700000000001</v>
      </c>
      <c r="K31" s="169">
        <v>208</v>
      </c>
      <c r="L31" s="21"/>
      <c r="M31" s="21"/>
    </row>
    <row r="32" spans="2:13" s="23" customFormat="1" ht="13.5" customHeight="1" x14ac:dyDescent="0.2">
      <c r="B32" s="33"/>
      <c r="C32" s="78" t="s">
        <v>55</v>
      </c>
      <c r="D32" s="140">
        <v>184.04400000000001</v>
      </c>
      <c r="E32" s="140">
        <v>178.8</v>
      </c>
      <c r="F32" s="140">
        <v>177.19499999999999</v>
      </c>
      <c r="G32" s="140">
        <v>177.863</v>
      </c>
      <c r="H32" s="140">
        <v>179.75899999999999</v>
      </c>
      <c r="I32" s="140">
        <v>181.499</v>
      </c>
      <c r="J32" s="140">
        <v>182.036</v>
      </c>
      <c r="K32" s="140">
        <v>186.93799999999999</v>
      </c>
      <c r="L32" s="21"/>
      <c r="M32" s="21"/>
    </row>
    <row r="33" spans="2:13" s="23" customFormat="1" ht="13.5" customHeight="1" x14ac:dyDescent="0.2">
      <c r="B33" s="33"/>
      <c r="C33" s="75" t="s">
        <v>56</v>
      </c>
      <c r="D33" s="77">
        <v>110.447</v>
      </c>
      <c r="E33" s="77">
        <v>107.25700000000001</v>
      </c>
      <c r="F33" s="77">
        <v>104.419</v>
      </c>
      <c r="G33" s="77">
        <v>105.99</v>
      </c>
      <c r="H33" s="77">
        <v>106.85</v>
      </c>
      <c r="I33" s="77">
        <v>109.19799999999999</v>
      </c>
      <c r="J33" s="77">
        <v>107.07599999999999</v>
      </c>
      <c r="K33" s="77">
        <v>107.60299999999999</v>
      </c>
      <c r="L33" s="21"/>
      <c r="M33" s="21"/>
    </row>
    <row r="34" spans="2:13" s="23" customFormat="1" ht="13.5" customHeight="1" x14ac:dyDescent="0.2">
      <c r="B34" s="33"/>
      <c r="C34" s="78" t="s">
        <v>57</v>
      </c>
      <c r="D34" s="140">
        <v>18.073</v>
      </c>
      <c r="E34" s="140">
        <v>17.478999999999999</v>
      </c>
      <c r="F34" s="140">
        <v>17.391999999999999</v>
      </c>
      <c r="G34" s="140">
        <v>17.893000000000001</v>
      </c>
      <c r="H34" s="140">
        <v>18.739000000000001</v>
      </c>
      <c r="I34" s="140">
        <v>19.888000000000002</v>
      </c>
      <c r="J34" s="140">
        <v>22.998999999999999</v>
      </c>
      <c r="K34" s="140">
        <v>22.698</v>
      </c>
      <c r="L34" s="21"/>
      <c r="M34" s="21"/>
    </row>
    <row r="35" spans="2:13" s="23" customFormat="1" ht="13.5" customHeight="1" x14ac:dyDescent="0.2">
      <c r="B35" s="33"/>
      <c r="C35" s="75" t="s">
        <v>58</v>
      </c>
      <c r="D35" s="77">
        <v>188.87</v>
      </c>
      <c r="E35" s="77">
        <v>183.465</v>
      </c>
      <c r="F35" s="77">
        <v>178.42400000000001</v>
      </c>
      <c r="G35" s="77">
        <v>176.25700000000001</v>
      </c>
      <c r="H35" s="77">
        <v>174.613</v>
      </c>
      <c r="I35" s="77">
        <v>174.114</v>
      </c>
      <c r="J35" s="77">
        <v>176.42599999999999</v>
      </c>
      <c r="K35" s="77">
        <v>175.54</v>
      </c>
      <c r="L35" s="21"/>
      <c r="M35" s="21"/>
    </row>
    <row r="36" spans="2:13" s="23" customFormat="1" ht="13.5" customHeight="1" x14ac:dyDescent="0.2">
      <c r="B36" s="33"/>
      <c r="C36" s="78" t="s">
        <v>59</v>
      </c>
      <c r="D36" s="140">
        <v>4.5979999999999999</v>
      </c>
      <c r="E36" s="140">
        <v>4.6459999999999999</v>
      </c>
      <c r="F36" s="140">
        <v>4.8319999999999999</v>
      </c>
      <c r="G36" s="140">
        <v>5.2190000000000003</v>
      </c>
      <c r="H36" s="140">
        <v>5.5469999999999997</v>
      </c>
      <c r="I36" s="140">
        <v>5.891</v>
      </c>
      <c r="J36" s="140">
        <v>6.4249999999999998</v>
      </c>
      <c r="K36" s="140">
        <v>6.9850000000000003</v>
      </c>
      <c r="L36" s="21"/>
      <c r="M36" s="21"/>
    </row>
    <row r="37" spans="2:13" s="23" customFormat="1" ht="13.5" customHeight="1" x14ac:dyDescent="0.2">
      <c r="B37" s="33"/>
      <c r="C37" s="75" t="s">
        <v>60</v>
      </c>
      <c r="D37" s="77">
        <v>8.4459999999999997</v>
      </c>
      <c r="E37" s="77">
        <v>8.5679999999999996</v>
      </c>
      <c r="F37" s="77">
        <v>11.765000000000001</v>
      </c>
      <c r="G37" s="77">
        <v>11.76</v>
      </c>
      <c r="H37" s="77">
        <v>13.477</v>
      </c>
      <c r="I37" s="77">
        <v>14.295</v>
      </c>
      <c r="J37" s="77">
        <v>14.869</v>
      </c>
      <c r="K37" s="77">
        <v>16.254000000000001</v>
      </c>
      <c r="L37" s="21"/>
      <c r="M37" s="21"/>
    </row>
    <row r="38" spans="2:13" s="23" customFormat="1" ht="13.5" customHeight="1" x14ac:dyDescent="0.2">
      <c r="B38" s="33"/>
      <c r="C38" s="78" t="s">
        <v>2</v>
      </c>
      <c r="D38" s="140">
        <v>0.88200000000000001</v>
      </c>
      <c r="E38" s="140">
        <v>0.82099999999999995</v>
      </c>
      <c r="F38" s="140">
        <v>0.77400000000000002</v>
      </c>
      <c r="G38" s="140">
        <v>0.78</v>
      </c>
      <c r="H38" s="140">
        <v>0.82399999999999995</v>
      </c>
      <c r="I38" s="140">
        <v>0.86699999999999999</v>
      </c>
      <c r="J38" s="140">
        <v>0.85099999999999998</v>
      </c>
      <c r="K38" s="140">
        <v>0.91900000000000004</v>
      </c>
      <c r="L38" s="21"/>
      <c r="M38" s="21"/>
    </row>
    <row r="39" spans="2:13" s="23" customFormat="1" ht="13.5" customHeight="1" x14ac:dyDescent="0.2">
      <c r="B39" s="33"/>
      <c r="C39" s="75" t="s">
        <v>61</v>
      </c>
      <c r="D39" s="77">
        <v>1.8540000000000001</v>
      </c>
      <c r="E39" s="77">
        <v>1.855</v>
      </c>
      <c r="F39" s="77">
        <v>1.712</v>
      </c>
      <c r="G39" s="77">
        <v>1.4570000000000001</v>
      </c>
      <c r="H39" s="77">
        <v>1.5129999999999999</v>
      </c>
      <c r="I39" s="77">
        <v>1.5049999999999999</v>
      </c>
      <c r="J39" s="77">
        <v>1.5429999999999999</v>
      </c>
      <c r="K39" s="77">
        <v>1.857</v>
      </c>
      <c r="L39" s="21"/>
      <c r="M39" s="21"/>
    </row>
    <row r="40" spans="2:13" s="23" customFormat="1" ht="13.5" customHeight="1" x14ac:dyDescent="0.2">
      <c r="B40" s="33"/>
      <c r="C40" s="78" t="s">
        <v>62</v>
      </c>
      <c r="D40" s="140">
        <v>42.167999999999999</v>
      </c>
      <c r="E40" s="140">
        <v>41.218000000000004</v>
      </c>
      <c r="F40" s="140">
        <v>40.63326</v>
      </c>
      <c r="G40" s="140">
        <v>40.041629999999998</v>
      </c>
      <c r="H40" s="140">
        <v>39.453000000000003</v>
      </c>
      <c r="I40" s="140">
        <v>39.338000000000001</v>
      </c>
      <c r="J40" s="140">
        <v>39.677</v>
      </c>
      <c r="K40" s="140">
        <v>40.001670513850023</v>
      </c>
      <c r="L40" s="21"/>
      <c r="M40" s="21"/>
    </row>
    <row r="41" spans="2:13" s="23" customFormat="1" ht="13.5" customHeight="1" x14ac:dyDescent="0.2">
      <c r="B41" s="33"/>
      <c r="C41" s="137" t="s">
        <v>63</v>
      </c>
      <c r="D41" s="139">
        <v>6.7729999999999997</v>
      </c>
      <c r="E41" s="139">
        <v>6.5140000000000002</v>
      </c>
      <c r="F41" s="139">
        <v>6.7850000000000001</v>
      </c>
      <c r="G41" s="139">
        <v>6.6369999999999996</v>
      </c>
      <c r="H41" s="139">
        <v>6.3259999999999996</v>
      </c>
      <c r="I41" s="139">
        <v>6.4720000000000004</v>
      </c>
      <c r="J41" s="139">
        <v>6.3570000000000002</v>
      </c>
      <c r="K41" s="139">
        <v>6.1459999999999999</v>
      </c>
      <c r="L41" s="21"/>
      <c r="M41" s="21"/>
    </row>
    <row r="42" spans="2:13" s="23" customFormat="1" ht="13.5" customHeight="1" x14ac:dyDescent="0.2">
      <c r="B42" s="33"/>
      <c r="C42" s="78" t="s">
        <v>64</v>
      </c>
      <c r="D42" s="140">
        <v>19.931999999999999</v>
      </c>
      <c r="E42" s="140">
        <v>20.981000000000002</v>
      </c>
      <c r="F42" s="140">
        <v>20.946000000000002</v>
      </c>
      <c r="G42" s="140">
        <v>20.466999999999999</v>
      </c>
      <c r="H42" s="140">
        <v>20.225000000000001</v>
      </c>
      <c r="I42" s="140">
        <v>20.22</v>
      </c>
      <c r="J42" s="140">
        <v>20.67</v>
      </c>
      <c r="K42" s="140">
        <v>20.8</v>
      </c>
      <c r="L42" s="21"/>
      <c r="M42" s="21"/>
    </row>
    <row r="43" spans="2:13" s="23" customFormat="1" ht="13.5" customHeight="1" x14ac:dyDescent="0.2">
      <c r="B43" s="33"/>
      <c r="C43" s="137" t="s">
        <v>65</v>
      </c>
      <c r="D43" s="139">
        <v>99.989000000000004</v>
      </c>
      <c r="E43" s="139">
        <v>99.01</v>
      </c>
      <c r="F43" s="139">
        <v>98.897999999999996</v>
      </c>
      <c r="G43" s="139">
        <v>101.586</v>
      </c>
      <c r="H43" s="139">
        <v>105.261</v>
      </c>
      <c r="I43" s="139">
        <v>109.53700000000001</v>
      </c>
      <c r="J43" s="139">
        <v>113.077</v>
      </c>
      <c r="K43" s="139">
        <v>120</v>
      </c>
      <c r="L43" s="21"/>
      <c r="M43" s="21"/>
    </row>
    <row r="44" spans="2:13" s="23" customFormat="1" ht="13.5" customHeight="1" x14ac:dyDescent="0.2">
      <c r="B44" s="33"/>
      <c r="C44" s="78" t="s">
        <v>3</v>
      </c>
      <c r="D44" s="140">
        <v>32.700000000000003</v>
      </c>
      <c r="E44" s="140">
        <v>30.706</v>
      </c>
      <c r="F44" s="140">
        <v>28.288</v>
      </c>
      <c r="G44" s="140">
        <v>29.79</v>
      </c>
      <c r="H44" s="140">
        <v>27.760999999999999</v>
      </c>
      <c r="I44" s="140">
        <v>26.864000000000001</v>
      </c>
      <c r="J44" s="140">
        <v>28.620999999999999</v>
      </c>
      <c r="K44" s="140">
        <v>28.707000000000001</v>
      </c>
      <c r="L44" s="21"/>
      <c r="M44" s="21"/>
    </row>
    <row r="45" spans="2:13" s="23" customFormat="1" ht="13.5" customHeight="1" x14ac:dyDescent="0.2">
      <c r="B45" s="33"/>
      <c r="C45" s="137" t="s">
        <v>66</v>
      </c>
      <c r="D45" s="139">
        <v>66.19</v>
      </c>
      <c r="E45" s="139">
        <v>65.11</v>
      </c>
      <c r="F45" s="139">
        <v>64.451999999999998</v>
      </c>
      <c r="G45" s="139">
        <v>63.353000000000002</v>
      </c>
      <c r="H45" s="139">
        <v>64.025000000000006</v>
      </c>
      <c r="I45" s="139">
        <v>64.039000000000001</v>
      </c>
      <c r="J45" s="139">
        <v>64.531999999999996</v>
      </c>
      <c r="K45" s="139" t="s">
        <v>6</v>
      </c>
      <c r="L45" s="21"/>
      <c r="M45" s="21"/>
    </row>
    <row r="46" spans="2:13" s="23" customFormat="1" ht="13.5" customHeight="1" x14ac:dyDescent="0.2">
      <c r="B46" s="33"/>
      <c r="C46" s="78" t="s">
        <v>67</v>
      </c>
      <c r="D46" s="140">
        <v>12.284000000000001</v>
      </c>
      <c r="E46" s="140">
        <v>12.420999999999999</v>
      </c>
      <c r="F46" s="140">
        <v>12.442</v>
      </c>
      <c r="G46" s="140">
        <v>12.167999999999999</v>
      </c>
      <c r="H46" s="140">
        <v>12.159000000000001</v>
      </c>
      <c r="I46" s="140">
        <v>12.162000000000001</v>
      </c>
      <c r="J46" s="140">
        <v>12.518000000000001</v>
      </c>
      <c r="K46" s="140">
        <v>12.85</v>
      </c>
      <c r="L46" s="21"/>
      <c r="M46" s="21"/>
    </row>
    <row r="47" spans="2:13" s="23" customFormat="1" ht="13.5" customHeight="1" x14ac:dyDescent="0.2">
      <c r="B47" s="33"/>
      <c r="C47" s="137" t="s">
        <v>68</v>
      </c>
      <c r="D47" s="139">
        <v>6.9470000000000001</v>
      </c>
      <c r="E47" s="139">
        <v>6.7640000000000002</v>
      </c>
      <c r="F47" s="139">
        <v>6.6280000000000001</v>
      </c>
      <c r="G47" s="139">
        <v>6.5129999999999999</v>
      </c>
      <c r="H47" s="139">
        <v>6.3419999999999996</v>
      </c>
      <c r="I47" s="139">
        <v>6.2080000000000002</v>
      </c>
      <c r="J47" s="139">
        <v>5.9820000000000002</v>
      </c>
      <c r="K47" s="139">
        <v>6.9950000000000001</v>
      </c>
      <c r="L47" s="21"/>
      <c r="M47" s="21"/>
    </row>
    <row r="48" spans="2:13" s="23" customFormat="1" ht="13.5" customHeight="1" x14ac:dyDescent="0.2">
      <c r="B48" s="33"/>
      <c r="C48" s="78" t="s">
        <v>69</v>
      </c>
      <c r="D48" s="140">
        <v>121.80560644868301</v>
      </c>
      <c r="E48" s="140">
        <v>121.84758910081743</v>
      </c>
      <c r="F48" s="140">
        <v>121.607</v>
      </c>
      <c r="G48" s="140">
        <v>121.02</v>
      </c>
      <c r="H48" s="140">
        <v>117.72199999999999</v>
      </c>
      <c r="I48" s="140">
        <v>117.352</v>
      </c>
      <c r="J48" s="140">
        <v>120.97</v>
      </c>
      <c r="K48" s="140">
        <v>122.45699999999999</v>
      </c>
      <c r="L48" s="21"/>
      <c r="M48" s="21"/>
    </row>
    <row r="49" spans="2:23" s="23" customFormat="1" ht="13.5" customHeight="1" x14ac:dyDescent="0.2">
      <c r="B49" s="33"/>
      <c r="C49" s="137" t="s">
        <v>70</v>
      </c>
      <c r="D49" s="139">
        <v>426.56799999999998</v>
      </c>
      <c r="E49" s="139">
        <v>426.56799999999998</v>
      </c>
      <c r="F49" s="139">
        <v>384.83499999999998</v>
      </c>
      <c r="G49" s="139">
        <v>359.27300000000002</v>
      </c>
      <c r="H49" s="139">
        <v>416.702</v>
      </c>
      <c r="I49" s="139">
        <v>444.28899999999999</v>
      </c>
      <c r="J49" s="139">
        <v>444.82299999999998</v>
      </c>
      <c r="K49" s="139">
        <v>437.24400000000003</v>
      </c>
      <c r="L49" s="21"/>
      <c r="M49" s="21"/>
    </row>
    <row r="50" spans="2:23" s="23" customFormat="1" ht="13.5" customHeight="1" x14ac:dyDescent="0.2">
      <c r="B50" s="33"/>
      <c r="C50" s="78" t="s">
        <v>71</v>
      </c>
      <c r="D50" s="140">
        <v>179.43</v>
      </c>
      <c r="E50" s="140">
        <v>168.68</v>
      </c>
      <c r="F50" s="140">
        <v>141.38999999999999</v>
      </c>
      <c r="G50" s="140">
        <v>139.47999999999999</v>
      </c>
      <c r="H50" s="140">
        <v>149.36000000000001</v>
      </c>
      <c r="I50" s="140">
        <v>146.55000000000001</v>
      </c>
      <c r="J50" s="140">
        <v>144.43</v>
      </c>
      <c r="K50" s="140">
        <v>156.16999999999999</v>
      </c>
      <c r="L50" s="21"/>
      <c r="M50" s="21"/>
    </row>
    <row r="51" spans="2:23" s="23" customFormat="1" ht="14.25" customHeight="1" x14ac:dyDescent="0.2">
      <c r="B51" s="33"/>
      <c r="C51" s="137" t="s">
        <v>72</v>
      </c>
      <c r="D51" s="139">
        <v>1382.345</v>
      </c>
      <c r="E51" s="139">
        <v>1338.184</v>
      </c>
      <c r="F51" s="139">
        <v>1314.11</v>
      </c>
      <c r="G51" s="139">
        <v>1301.444</v>
      </c>
      <c r="H51" s="139">
        <v>1305.9000000000001</v>
      </c>
      <c r="I51" s="139">
        <v>1317.444</v>
      </c>
      <c r="J51" s="139">
        <v>1339.0360000000001</v>
      </c>
      <c r="K51" s="139">
        <v>1345.9829999999999</v>
      </c>
      <c r="L51" s="21"/>
      <c r="M51" s="21"/>
    </row>
    <row r="52" spans="2:23" s="23" customFormat="1" ht="17.25" customHeight="1" x14ac:dyDescent="0.2">
      <c r="B52" s="72" t="s">
        <v>96</v>
      </c>
      <c r="C52" s="80"/>
      <c r="D52" s="112">
        <v>1929.5476664486832</v>
      </c>
      <c r="E52" s="112">
        <v>1890.7589543573004</v>
      </c>
      <c r="F52" s="112">
        <v>1810.6902599999996</v>
      </c>
      <c r="G52" s="112">
        <v>1788.3076299999998</v>
      </c>
      <c r="H52" s="112">
        <v>1857.0544866000005</v>
      </c>
      <c r="I52" s="112">
        <v>1893.0420000000001</v>
      </c>
      <c r="J52" s="112">
        <v>1906.1739999999998</v>
      </c>
      <c r="K52" s="170" t="s">
        <v>6</v>
      </c>
      <c r="L52" s="74"/>
      <c r="M52" s="141"/>
      <c r="N52" s="142"/>
      <c r="O52" s="142"/>
      <c r="P52" s="142"/>
      <c r="Q52" s="142"/>
      <c r="R52" s="142"/>
      <c r="S52" s="142"/>
      <c r="T52" s="142"/>
      <c r="U52" s="142"/>
      <c r="V52" s="144"/>
    </row>
    <row r="53" spans="2:23" s="23" customFormat="1" ht="17.25" customHeight="1" x14ac:dyDescent="0.2">
      <c r="B53" s="72" t="s">
        <v>97</v>
      </c>
      <c r="C53" s="81"/>
      <c r="D53" s="112">
        <v>3311.8926664486835</v>
      </c>
      <c r="E53" s="112">
        <v>3228.9429543573006</v>
      </c>
      <c r="F53" s="112">
        <v>3124.8002599999995</v>
      </c>
      <c r="G53" s="112">
        <v>3089.7516299999997</v>
      </c>
      <c r="H53" s="112">
        <v>3162.9544866000006</v>
      </c>
      <c r="I53" s="112">
        <v>3210.4859999999999</v>
      </c>
      <c r="J53" s="112">
        <v>3245.21</v>
      </c>
      <c r="K53" s="170" t="s">
        <v>6</v>
      </c>
      <c r="L53" s="74"/>
      <c r="M53" s="141"/>
      <c r="N53" s="142"/>
      <c r="O53" s="142"/>
      <c r="P53" s="142"/>
      <c r="Q53" s="142"/>
      <c r="R53" s="142"/>
      <c r="S53" s="142"/>
      <c r="T53" s="142"/>
      <c r="U53" s="142"/>
      <c r="V53" s="142"/>
    </row>
    <row r="54" spans="2:23" s="67" customFormat="1" ht="6.75" customHeight="1" x14ac:dyDescent="0.2">
      <c r="B54" s="62"/>
      <c r="C54" s="63"/>
      <c r="D54" s="65"/>
      <c r="E54" s="65"/>
      <c r="F54" s="65"/>
      <c r="G54" s="65"/>
      <c r="H54" s="65"/>
      <c r="I54" s="65"/>
      <c r="J54" s="65"/>
      <c r="K54" s="65"/>
      <c r="L54" s="66"/>
      <c r="M54" s="66"/>
    </row>
    <row r="55" spans="2:23" s="2" customFormat="1" ht="4.5" customHeight="1" x14ac:dyDescent="0.2">
      <c r="B55" s="38"/>
      <c r="C55" s="38"/>
      <c r="D55" s="38"/>
      <c r="E55" s="38"/>
      <c r="F55" s="38"/>
      <c r="G55" s="38"/>
      <c r="H55" s="38"/>
      <c r="I55" s="38"/>
      <c r="J55" s="38"/>
      <c r="K55" s="38"/>
    </row>
    <row r="56" spans="2:23" s="1" customFormat="1" ht="0.75" customHeight="1" x14ac:dyDescent="0.2">
      <c r="B56" s="3"/>
      <c r="C56" s="3"/>
      <c r="D56" s="3"/>
      <c r="E56" s="3"/>
      <c r="F56" s="3"/>
      <c r="G56" s="3"/>
      <c r="H56" s="3"/>
      <c r="I56" s="3"/>
      <c r="J56" s="3"/>
      <c r="K56" s="3"/>
      <c r="L56" s="3"/>
    </row>
    <row r="57" spans="2:23" ht="22.5" customHeight="1" x14ac:dyDescent="0.2">
      <c r="C57" s="183" t="s">
        <v>10</v>
      </c>
      <c r="D57" s="183"/>
      <c r="E57" s="183"/>
      <c r="F57" s="183"/>
      <c r="G57" s="183"/>
      <c r="H57" s="183"/>
      <c r="I57" s="183"/>
      <c r="J57" s="183"/>
      <c r="K57" s="183"/>
      <c r="L57" s="123"/>
      <c r="M57" s="156"/>
      <c r="N57" s="147"/>
      <c r="O57" s="147"/>
      <c r="P57" s="147"/>
      <c r="Q57" s="147"/>
      <c r="R57" s="147"/>
      <c r="S57" s="147"/>
      <c r="T57" s="147"/>
      <c r="U57" s="147"/>
      <c r="V57" s="147"/>
      <c r="W57" s="148"/>
    </row>
    <row r="58" spans="2:23" ht="63" customHeight="1" x14ac:dyDescent="0.2">
      <c r="B58" s="6"/>
      <c r="C58" s="6"/>
      <c r="D58" s="6"/>
      <c r="E58" s="6"/>
      <c r="F58" s="6"/>
      <c r="G58" s="6"/>
      <c r="H58" s="6"/>
      <c r="I58" s="6"/>
      <c r="J58" s="6"/>
      <c r="K58" s="6"/>
      <c r="L58" s="20"/>
      <c r="M58" s="20"/>
    </row>
    <row r="59" spans="2:23" ht="14.25" customHeight="1" x14ac:dyDescent="0.25">
      <c r="B59" s="171" t="s">
        <v>111</v>
      </c>
      <c r="C59" s="45"/>
      <c r="D59" s="45"/>
      <c r="E59" s="45"/>
      <c r="F59" s="45"/>
      <c r="G59" s="45"/>
      <c r="H59" s="45"/>
      <c r="I59" s="45"/>
      <c r="J59" s="45"/>
      <c r="K59" s="45"/>
      <c r="L59" s="45"/>
      <c r="M59" s="20"/>
    </row>
    <row r="65" spans="2:13" ht="15" x14ac:dyDescent="0.25">
      <c r="B65" s="172"/>
      <c r="C65" s="42"/>
      <c r="D65" s="20"/>
      <c r="E65" s="20"/>
      <c r="F65" s="43"/>
      <c r="G65" s="20"/>
      <c r="H65" s="20"/>
      <c r="I65" s="44"/>
      <c r="J65" s="20"/>
      <c r="K65" s="20"/>
      <c r="L65" s="20"/>
      <c r="M65" s="20"/>
    </row>
    <row r="66" spans="2:13" ht="15" x14ac:dyDescent="0.25">
      <c r="B66" s="126"/>
      <c r="C66" s="42"/>
      <c r="D66" s="20"/>
      <c r="E66" s="20"/>
      <c r="F66" s="43"/>
      <c r="G66" s="20"/>
      <c r="H66" s="20"/>
      <c r="I66" s="44"/>
      <c r="J66" s="20"/>
      <c r="K66" s="20"/>
      <c r="L66" s="20"/>
      <c r="M66" s="20"/>
    </row>
  </sheetData>
  <mergeCells count="1">
    <mergeCell ref="C57:K57"/>
  </mergeCells>
  <printOptions horizontalCentered="1" verticalCentered="1"/>
  <pageMargins left="0" right="0" top="0" bottom="0" header="0" footer="0"/>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08"/>
  <sheetViews>
    <sheetView showGridLines="0" view="pageBreakPreview" zoomScale="130" zoomScaleNormal="100" zoomScaleSheetLayoutView="130" workbookViewId="0"/>
  </sheetViews>
  <sheetFormatPr defaultRowHeight="11.25" x14ac:dyDescent="0.2"/>
  <cols>
    <col min="1" max="1" width="9.140625" style="14"/>
    <col min="2" max="2" width="4.5703125" style="14" customWidth="1"/>
    <col min="3" max="3" width="19.42578125" style="14" customWidth="1"/>
    <col min="4" max="11" width="8.28515625" style="14" customWidth="1"/>
    <col min="12" max="12" width="3.85546875" style="14" customWidth="1"/>
    <col min="13" max="14" width="0" style="14" hidden="1" customWidth="1"/>
    <col min="15" max="16384" width="9.140625" style="14"/>
  </cols>
  <sheetData>
    <row r="1" spans="2:24" ht="10.5" customHeight="1" x14ac:dyDescent="0.2">
      <c r="B1" s="11"/>
      <c r="C1" s="11"/>
      <c r="D1" s="12"/>
      <c r="E1" s="12"/>
      <c r="F1" s="12"/>
      <c r="G1" s="12"/>
      <c r="H1" s="12"/>
      <c r="I1" s="12"/>
      <c r="J1" s="13"/>
      <c r="K1" s="13"/>
    </row>
    <row r="2" spans="2:24" s="2" customFormat="1" ht="7.5" customHeight="1" x14ac:dyDescent="0.2">
      <c r="B2" s="15"/>
      <c r="C2" s="15"/>
      <c r="D2" s="15"/>
      <c r="E2" s="15"/>
      <c r="F2" s="15"/>
      <c r="G2" s="15"/>
      <c r="H2" s="15"/>
      <c r="I2" s="15"/>
      <c r="J2" s="15"/>
      <c r="K2" s="15"/>
      <c r="L2" s="15"/>
    </row>
    <row r="3" spans="2:24" s="1" customFormat="1" ht="0.75" customHeight="1" x14ac:dyDescent="0.2">
      <c r="B3" s="3"/>
      <c r="C3" s="3"/>
      <c r="D3" s="3"/>
      <c r="E3" s="3"/>
      <c r="F3" s="3"/>
      <c r="G3" s="3"/>
      <c r="H3" s="3"/>
      <c r="I3" s="3"/>
      <c r="J3" s="3"/>
      <c r="K3" s="3"/>
      <c r="L3" s="3"/>
    </row>
    <row r="4" spans="2:24" ht="18.75" customHeight="1" x14ac:dyDescent="0.25">
      <c r="B4" s="16" t="s">
        <v>112</v>
      </c>
      <c r="C4" s="16"/>
      <c r="D4" s="16"/>
      <c r="E4" s="16"/>
      <c r="F4" s="16"/>
      <c r="G4" s="16"/>
      <c r="H4" s="16"/>
      <c r="I4" s="16"/>
      <c r="J4" s="16"/>
      <c r="K4" s="16"/>
      <c r="L4" s="16"/>
      <c r="M4" s="20"/>
    </row>
    <row r="5" spans="2:24" s="23" customFormat="1" ht="10.5" customHeight="1" x14ac:dyDescent="0.2">
      <c r="B5" s="21"/>
      <c r="C5" s="21"/>
      <c r="D5" s="22"/>
      <c r="E5" s="22"/>
      <c r="F5" s="22"/>
      <c r="G5" s="22"/>
      <c r="H5" s="22"/>
      <c r="I5" s="22"/>
      <c r="J5" s="22"/>
      <c r="K5" s="22"/>
      <c r="L5" s="21"/>
      <c r="M5" s="21"/>
    </row>
    <row r="6" spans="2:24" s="2" customFormat="1" ht="12" customHeight="1" x14ac:dyDescent="0.2">
      <c r="B6" s="24" t="s">
        <v>113</v>
      </c>
      <c r="C6" s="24"/>
      <c r="D6" s="24"/>
      <c r="E6" s="24"/>
      <c r="F6" s="24"/>
      <c r="G6" s="24"/>
      <c r="H6" s="24"/>
      <c r="I6" s="24"/>
      <c r="J6" s="24"/>
      <c r="K6" s="24"/>
      <c r="L6" s="24"/>
    </row>
    <row r="7" spans="2:24" s="1" customFormat="1" ht="0.75" customHeight="1" x14ac:dyDescent="0.2">
      <c r="B7" s="3"/>
      <c r="C7" s="3"/>
      <c r="D7" s="3"/>
      <c r="E7" s="3"/>
      <c r="F7" s="3"/>
      <c r="G7" s="3"/>
      <c r="H7" s="3"/>
      <c r="I7" s="3"/>
      <c r="J7" s="3"/>
      <c r="K7" s="3"/>
      <c r="L7" s="3"/>
    </row>
    <row r="8" spans="2:24" s="28" customFormat="1" ht="18.75" customHeight="1" x14ac:dyDescent="0.2">
      <c r="B8" s="2"/>
      <c r="C8" s="2"/>
      <c r="D8" s="27">
        <v>2013</v>
      </c>
      <c r="E8" s="27">
        <v>2014</v>
      </c>
      <c r="F8" s="27">
        <v>2015</v>
      </c>
      <c r="G8" s="27">
        <v>2016</v>
      </c>
      <c r="H8" s="27">
        <v>2017</v>
      </c>
      <c r="I8" s="27">
        <v>2018</v>
      </c>
      <c r="J8" s="180">
        <v>2019</v>
      </c>
      <c r="K8" s="27" t="s">
        <v>9</v>
      </c>
      <c r="L8" s="26"/>
      <c r="M8" s="2"/>
      <c r="P8" s="173"/>
      <c r="Q8" s="27"/>
      <c r="R8" s="27"/>
    </row>
    <row r="9" spans="2:24" s="1" customFormat="1" ht="0.75" customHeight="1" x14ac:dyDescent="0.2">
      <c r="D9" s="3"/>
      <c r="E9" s="3"/>
      <c r="F9" s="3"/>
      <c r="G9" s="3"/>
      <c r="H9" s="3"/>
      <c r="I9" s="3"/>
      <c r="J9" s="3"/>
      <c r="K9" s="3"/>
      <c r="L9" s="3"/>
    </row>
    <row r="10" spans="2:24" ht="18.75" customHeight="1" x14ac:dyDescent="0.2">
      <c r="B10" s="29" t="s">
        <v>114</v>
      </c>
      <c r="C10" s="30"/>
      <c r="D10" s="31"/>
      <c r="E10" s="31"/>
      <c r="F10" s="31"/>
      <c r="G10" s="31"/>
      <c r="H10" s="31"/>
      <c r="I10" s="31"/>
      <c r="J10" s="31"/>
      <c r="K10" s="31"/>
      <c r="L10" s="32"/>
      <c r="M10" s="27">
        <v>2011</v>
      </c>
      <c r="N10" s="27">
        <v>2012</v>
      </c>
      <c r="O10" s="27"/>
      <c r="P10" s="157"/>
      <c r="Q10" s="157"/>
      <c r="R10" s="157"/>
      <c r="S10" s="157"/>
      <c r="T10" s="157"/>
      <c r="U10" s="157"/>
      <c r="V10" s="157"/>
    </row>
    <row r="11" spans="2:24" s="23" customFormat="1" ht="15" customHeight="1" x14ac:dyDescent="0.2">
      <c r="B11" s="49"/>
      <c r="C11" s="8" t="s">
        <v>48</v>
      </c>
      <c r="D11" s="50">
        <v>16.286020310023755</v>
      </c>
      <c r="E11" s="50">
        <v>16.649791053904554</v>
      </c>
      <c r="F11" s="50">
        <v>8.9214049596245388</v>
      </c>
      <c r="G11" s="50">
        <v>8.0093718521857014</v>
      </c>
      <c r="H11" s="50">
        <v>6.9582750608637571</v>
      </c>
      <c r="I11" s="50">
        <v>9.4159998071046349</v>
      </c>
      <c r="J11" s="50">
        <v>16.8</v>
      </c>
      <c r="K11" s="50">
        <v>14.500000000000002</v>
      </c>
      <c r="L11" s="21"/>
      <c r="M11" s="114" t="e">
        <f>#REF!+#REF!+TABLE8b!#REF!+TABLE8b!#REF!</f>
        <v>#REF!</v>
      </c>
      <c r="N11" s="114" t="e">
        <f>#REF!+#REF!+TABLE8b!#REF!+TABLE8b!#REF!</f>
        <v>#REF!</v>
      </c>
      <c r="O11" s="114"/>
      <c r="P11" s="114"/>
      <c r="Q11" s="114"/>
      <c r="R11" s="114"/>
      <c r="S11" s="114"/>
      <c r="T11" s="114"/>
      <c r="U11" s="158"/>
      <c r="V11" s="158"/>
    </row>
    <row r="12" spans="2:24" s="23" customFormat="1" ht="10.5" customHeight="1" x14ac:dyDescent="0.2">
      <c r="B12" s="52"/>
      <c r="C12" s="7" t="s">
        <v>49</v>
      </c>
      <c r="D12" s="53">
        <v>2.8438466475533195</v>
      </c>
      <c r="E12" s="53">
        <v>3.5154915483996878</v>
      </c>
      <c r="F12" s="53">
        <v>3.4363728060811813</v>
      </c>
      <c r="G12" s="53">
        <v>4.7217679671161568</v>
      </c>
      <c r="H12" s="53">
        <v>6.5154042874636913</v>
      </c>
      <c r="I12" s="53">
        <v>10.154148463285773</v>
      </c>
      <c r="J12" s="53">
        <v>11.063242738304336</v>
      </c>
      <c r="K12" s="53">
        <v>10.358163220827119</v>
      </c>
      <c r="L12" s="21"/>
      <c r="M12" s="114" t="e">
        <f>#REF!+#REF!+TABLE8b!#REF!+TABLE8b!#REF!</f>
        <v>#REF!</v>
      </c>
      <c r="N12" s="114" t="e">
        <f>#REF!+#REF!+TABLE8b!#REF!+TABLE8b!#REF!</f>
        <v>#REF!</v>
      </c>
      <c r="O12" s="114"/>
      <c r="P12" s="114"/>
      <c r="Q12" s="114"/>
      <c r="R12" s="114"/>
      <c r="S12" s="114"/>
      <c r="T12" s="114"/>
      <c r="U12" s="114"/>
      <c r="V12" s="114"/>
    </row>
    <row r="13" spans="2:24" s="23" customFormat="1" ht="10.5" customHeight="1" x14ac:dyDescent="0.2">
      <c r="B13" s="52"/>
      <c r="C13" s="8" t="s">
        <v>50</v>
      </c>
      <c r="D13" s="50">
        <v>4.5165624957685884</v>
      </c>
      <c r="E13" s="50">
        <v>1.0275578746689022</v>
      </c>
      <c r="F13" s="50">
        <v>3.4716710588415549</v>
      </c>
      <c r="G13" s="50">
        <v>9.1503310666961433</v>
      </c>
      <c r="H13" s="50">
        <v>8.0958278612053469</v>
      </c>
      <c r="I13" s="50">
        <v>9.6465742161149866</v>
      </c>
      <c r="J13" s="50">
        <v>62.124636437071366</v>
      </c>
      <c r="K13" s="50">
        <v>19.19515462748377</v>
      </c>
      <c r="L13" s="21"/>
      <c r="M13" s="114" t="e">
        <f>#REF!+#REF!+TABLE8b!#REF!+TABLE8b!#REF!</f>
        <v>#REF!</v>
      </c>
      <c r="N13" s="114" t="e">
        <f>#REF!+#REF!+TABLE8b!#REF!+TABLE8b!#REF!</f>
        <v>#REF!</v>
      </c>
      <c r="O13" s="114"/>
      <c r="P13" s="114"/>
      <c r="Q13" s="114"/>
      <c r="R13" s="114"/>
      <c r="S13" s="114"/>
      <c r="T13" s="114"/>
      <c r="U13" s="158"/>
      <c r="V13" s="158"/>
    </row>
    <row r="14" spans="2:24" s="23" customFormat="1" ht="10.5" customHeight="1" x14ac:dyDescent="0.2">
      <c r="B14" s="52"/>
      <c r="C14" s="7" t="s">
        <v>0</v>
      </c>
      <c r="D14" s="53">
        <v>11.159732424642014</v>
      </c>
      <c r="E14" s="53">
        <v>13.02957234601794</v>
      </c>
      <c r="F14" s="53">
        <v>10.471513975706527</v>
      </c>
      <c r="G14" s="53">
        <v>10.610178998992197</v>
      </c>
      <c r="H14" s="53">
        <v>10.695079953652401</v>
      </c>
      <c r="I14" s="53">
        <v>11.942026775724848</v>
      </c>
      <c r="J14" s="53">
        <v>14.804538709099052</v>
      </c>
      <c r="K14" s="53">
        <v>17.360226105909852</v>
      </c>
      <c r="L14" s="21"/>
      <c r="M14" s="114" t="e">
        <f>#REF!+#REF!+TABLE8b!#REF!+TABLE8b!#REF!</f>
        <v>#REF!</v>
      </c>
      <c r="N14" s="114" t="e">
        <f>#REF!+#REF!+TABLE8b!#REF!+TABLE8b!#REF!</f>
        <v>#REF!</v>
      </c>
      <c r="O14" s="114"/>
      <c r="P14" s="114"/>
      <c r="Q14" s="114"/>
      <c r="R14" s="114"/>
      <c r="S14" s="114"/>
      <c r="T14" s="114"/>
      <c r="U14" s="114"/>
      <c r="V14" s="114"/>
    </row>
    <row r="15" spans="2:24" s="23" customFormat="1" ht="10.5" customHeight="1" x14ac:dyDescent="0.2">
      <c r="B15" s="52"/>
      <c r="C15" s="8" t="s">
        <v>51</v>
      </c>
      <c r="D15" s="50">
        <v>10.719556622845229</v>
      </c>
      <c r="E15" s="50">
        <v>5.5586028004219123</v>
      </c>
      <c r="F15" s="50">
        <v>8.0111094609557956</v>
      </c>
      <c r="G15" s="50">
        <v>7.5125181722343317</v>
      </c>
      <c r="H15" s="50">
        <v>5.6878529050713293</v>
      </c>
      <c r="I15" s="50">
        <v>3.3718110536887544</v>
      </c>
      <c r="J15" s="136">
        <v>6.5522800198340851</v>
      </c>
      <c r="K15" s="136">
        <v>10.26865671641791</v>
      </c>
      <c r="L15" s="21"/>
      <c r="M15" s="114" t="e">
        <f>#REF!+#REF!+TABLE8b!#REF!+TABLE8b!#REF!</f>
        <v>#REF!</v>
      </c>
      <c r="N15" s="114" t="e">
        <f>#REF!+#REF!+TABLE8b!#REF!+TABLE8b!#REF!</f>
        <v>#REF!</v>
      </c>
      <c r="O15" s="114"/>
      <c r="P15" s="114"/>
      <c r="Q15" s="114"/>
      <c r="R15" s="114"/>
      <c r="S15" s="114"/>
      <c r="T15" s="114"/>
      <c r="U15" s="114"/>
      <c r="V15" s="158"/>
    </row>
    <row r="16" spans="2:24" s="23" customFormat="1" ht="10.5" customHeight="1" x14ac:dyDescent="0.2">
      <c r="B16" s="52"/>
      <c r="C16" s="7" t="s">
        <v>52</v>
      </c>
      <c r="D16" s="53">
        <v>9.4944994323202003</v>
      </c>
      <c r="E16" s="53">
        <v>6.5318418889506136</v>
      </c>
      <c r="F16" s="53">
        <v>11.7541714269833</v>
      </c>
      <c r="G16" s="53">
        <v>6.6971574120871873</v>
      </c>
      <c r="H16" s="53">
        <v>11.54626117107451</v>
      </c>
      <c r="I16" s="53">
        <v>11.164413647415154</v>
      </c>
      <c r="J16" s="53">
        <v>14.418325945273786</v>
      </c>
      <c r="K16" s="159">
        <v>17.004296422449531</v>
      </c>
      <c r="L16" s="21"/>
      <c r="M16" s="114" t="e">
        <f>#REF!+#REF!+TABLE8b!#REF!+TABLE8b!#REF!</f>
        <v>#REF!</v>
      </c>
      <c r="N16" s="114" t="e">
        <f>#REF!+#REF!+TABLE8b!#REF!+TABLE8b!#REF!</f>
        <v>#REF!</v>
      </c>
      <c r="O16" s="114"/>
      <c r="P16" s="114"/>
      <c r="Q16" s="114"/>
      <c r="R16" s="114"/>
      <c r="S16" s="114"/>
      <c r="T16" s="114"/>
      <c r="U16" s="114"/>
      <c r="V16" s="158"/>
      <c r="W16" s="51"/>
      <c r="X16" s="51"/>
    </row>
    <row r="17" spans="2:23" s="23" customFormat="1" ht="10.5" customHeight="1" x14ac:dyDescent="0.2">
      <c r="B17" s="52"/>
      <c r="C17" s="8" t="s">
        <v>53</v>
      </c>
      <c r="D17" s="50">
        <v>11.258256927579653</v>
      </c>
      <c r="E17" s="50">
        <v>10.986526026290566</v>
      </c>
      <c r="F17" s="50">
        <v>11.495917521578574</v>
      </c>
      <c r="G17" s="50">
        <v>13.681345087913305</v>
      </c>
      <c r="H17" s="50">
        <v>10.388544610912808</v>
      </c>
      <c r="I17" s="50">
        <v>11.656869841096379</v>
      </c>
      <c r="J17" s="50">
        <v>18.058329326743443</v>
      </c>
      <c r="K17" s="50">
        <v>22.354094487506657</v>
      </c>
      <c r="L17" s="21"/>
      <c r="M17" s="114" t="e">
        <f>#REF!+#REF!+TABLE8b!#REF!+TABLE8b!#REF!</f>
        <v>#REF!</v>
      </c>
      <c r="N17" s="114" t="e">
        <f>#REF!+#REF!+TABLE8b!#REF!+TABLE8b!#REF!</f>
        <v>#REF!</v>
      </c>
      <c r="O17" s="114"/>
      <c r="P17" s="114"/>
      <c r="Q17" s="114"/>
      <c r="R17" s="114"/>
      <c r="S17" s="114"/>
      <c r="T17" s="114"/>
      <c r="U17" s="114"/>
      <c r="V17" s="175"/>
    </row>
    <row r="18" spans="2:23" s="23" customFormat="1" ht="10.5" customHeight="1" x14ac:dyDescent="0.2">
      <c r="B18" s="52"/>
      <c r="C18" s="7" t="s">
        <v>54</v>
      </c>
      <c r="D18" s="53">
        <v>14.483970500740249</v>
      </c>
      <c r="E18" s="53">
        <v>22.149278295026988</v>
      </c>
      <c r="F18" s="53">
        <v>12.816958064562474</v>
      </c>
      <c r="G18" s="53">
        <v>17.856539033093373</v>
      </c>
      <c r="H18" s="53">
        <v>19.221296264287041</v>
      </c>
      <c r="I18" s="53">
        <v>16.510603260795673</v>
      </c>
      <c r="J18" s="53">
        <v>15.499408432456621</v>
      </c>
      <c r="K18" s="53">
        <v>25.355793810646137</v>
      </c>
      <c r="L18" s="21"/>
      <c r="M18" s="114" t="e">
        <f>#REF!+#REF!+TABLE8b!#REF!+TABLE8b!#REF!</f>
        <v>#REF!</v>
      </c>
      <c r="N18" s="114" t="e">
        <f>#REF!+#REF!+TABLE8b!#REF!+TABLE8b!#REF!</f>
        <v>#REF!</v>
      </c>
      <c r="O18" s="114"/>
      <c r="P18" s="114"/>
      <c r="Q18" s="114"/>
      <c r="R18" s="114"/>
      <c r="S18" s="114"/>
      <c r="T18" s="114"/>
      <c r="U18" s="114"/>
      <c r="V18" s="158"/>
    </row>
    <row r="19" spans="2:23" s="23" customFormat="1" ht="10.5" customHeight="1" x14ac:dyDescent="0.2">
      <c r="B19" s="52"/>
      <c r="C19" s="8" t="s">
        <v>1</v>
      </c>
      <c r="D19" s="50">
        <v>28.562422055997516</v>
      </c>
      <c r="E19" s="50">
        <v>24.641842689984205</v>
      </c>
      <c r="F19" s="50">
        <v>25.037544180707627</v>
      </c>
      <c r="G19" s="50">
        <v>24.441310667949125</v>
      </c>
      <c r="H19" s="50">
        <v>24.167799209048066</v>
      </c>
      <c r="I19" s="50">
        <v>23.66289836682682</v>
      </c>
      <c r="J19" s="50">
        <v>24.5</v>
      </c>
      <c r="K19" s="50">
        <v>26.5</v>
      </c>
      <c r="L19" s="21"/>
      <c r="M19" s="114" t="e">
        <f>#REF!+#REF!+TABLE8b!#REF!+TABLE8b!#REF!</f>
        <v>#REF!</v>
      </c>
      <c r="N19" s="114" t="e">
        <f>#REF!+#REF!+TABLE8b!#REF!+TABLE8b!#REF!</f>
        <v>#REF!</v>
      </c>
      <c r="O19" s="114"/>
      <c r="P19" s="114"/>
      <c r="Q19" s="114"/>
      <c r="R19" s="114"/>
      <c r="S19" s="114"/>
      <c r="T19" s="114"/>
      <c r="U19" s="158"/>
      <c r="V19" s="114"/>
    </row>
    <row r="20" spans="2:23" s="23" customFormat="1" ht="10.5" customHeight="1" x14ac:dyDescent="0.2">
      <c r="B20" s="52"/>
      <c r="C20" s="7" t="s">
        <v>55</v>
      </c>
      <c r="D20" s="53">
        <v>12.73997702553601</v>
      </c>
      <c r="E20" s="53">
        <v>12.94375953655879</v>
      </c>
      <c r="F20" s="53">
        <v>11.933515411860947</v>
      </c>
      <c r="G20" s="53">
        <v>12.209594798882591</v>
      </c>
      <c r="H20" s="53">
        <v>11.774742273608874</v>
      </c>
      <c r="I20" s="53">
        <v>12.364331694783981</v>
      </c>
      <c r="J20" s="53">
        <v>14.685813928853833</v>
      </c>
      <c r="K20" s="53">
        <v>16.87</v>
      </c>
      <c r="L20" s="21"/>
      <c r="M20" s="114" t="e">
        <f>#REF!+#REF!+TABLE8b!#REF!+TABLE8b!#REF!</f>
        <v>#REF!</v>
      </c>
      <c r="N20" s="114" t="e">
        <f>#REF!+#REF!+TABLE8b!#REF!+TABLE8b!#REF!</f>
        <v>#REF!</v>
      </c>
      <c r="O20" s="114"/>
      <c r="P20" s="114"/>
      <c r="Q20" s="114"/>
      <c r="R20" s="114"/>
      <c r="S20" s="114"/>
      <c r="T20" s="114"/>
      <c r="U20" s="114"/>
      <c r="V20" s="158"/>
    </row>
    <row r="21" spans="2:23" s="23" customFormat="1" ht="10.5" customHeight="1" x14ac:dyDescent="0.2">
      <c r="B21" s="52"/>
      <c r="C21" s="8" t="s">
        <v>56</v>
      </c>
      <c r="D21" s="50">
        <v>12.062173880905659</v>
      </c>
      <c r="E21" s="50">
        <v>8.1687652529094876</v>
      </c>
      <c r="F21" s="50">
        <v>10.398391790431909</v>
      </c>
      <c r="G21" s="50">
        <v>13.448557977555229</v>
      </c>
      <c r="H21" s="50">
        <v>11.278293940856674</v>
      </c>
      <c r="I21" s="50">
        <v>11.025329995521769</v>
      </c>
      <c r="J21" s="50">
        <v>12.505118672344492</v>
      </c>
      <c r="K21" s="50">
        <v>12.058361255267627</v>
      </c>
      <c r="L21" s="21"/>
      <c r="M21" s="114" t="e">
        <f>#REF!+#REF!+TABLE8b!#REF!+TABLE8b!#REF!</f>
        <v>#REF!</v>
      </c>
      <c r="N21" s="114" t="e">
        <f>#REF!+#REF!+TABLE8b!#REF!+TABLE8b!#REF!</f>
        <v>#REF!</v>
      </c>
      <c r="O21" s="114"/>
      <c r="P21" s="114"/>
      <c r="Q21" s="114"/>
      <c r="R21" s="114"/>
      <c r="S21" s="114"/>
      <c r="T21" s="114"/>
      <c r="U21" s="114"/>
      <c r="V21" s="114"/>
    </row>
    <row r="22" spans="2:23" s="23" customFormat="1" ht="10.5" customHeight="1" x14ac:dyDescent="0.2">
      <c r="B22" s="52"/>
      <c r="C22" s="7" t="s">
        <v>57</v>
      </c>
      <c r="D22" s="53">
        <v>11.084329188267255</v>
      </c>
      <c r="E22" s="53">
        <v>7.7589931719588465</v>
      </c>
      <c r="F22" s="53">
        <v>9.7522513550186414</v>
      </c>
      <c r="G22" s="53">
        <v>13.374801630122404</v>
      </c>
      <c r="H22" s="53">
        <v>18.542460530560792</v>
      </c>
      <c r="I22" s="53">
        <v>12.627627829823036</v>
      </c>
      <c r="J22" s="53">
        <v>23.814320357999939</v>
      </c>
      <c r="K22" s="53">
        <v>34.727925981790747</v>
      </c>
      <c r="L22" s="21"/>
      <c r="M22" s="114" t="e">
        <f>#REF!+#REF!+TABLE8b!#REF!+TABLE8b!#REF!</f>
        <v>#REF!</v>
      </c>
      <c r="N22" s="114" t="e">
        <f>#REF!+#REF!+TABLE8b!#REF!+TABLE8b!#REF!</f>
        <v>#REF!</v>
      </c>
      <c r="O22" s="114"/>
      <c r="P22" s="114"/>
      <c r="Q22" s="114"/>
      <c r="R22" s="114"/>
      <c r="S22" s="114"/>
      <c r="T22" s="114"/>
      <c r="U22" s="114"/>
      <c r="V22" s="158"/>
    </row>
    <row r="23" spans="2:23" s="23" customFormat="1" ht="10.5" customHeight="1" x14ac:dyDescent="0.2">
      <c r="B23" s="52"/>
      <c r="C23" s="8" t="s">
        <v>58</v>
      </c>
      <c r="D23" s="50">
        <v>12.507077541968183</v>
      </c>
      <c r="E23" s="50">
        <v>10.924276810434231</v>
      </c>
      <c r="F23" s="50">
        <v>9.724889101723484</v>
      </c>
      <c r="G23" s="50">
        <v>19.093687642640688</v>
      </c>
      <c r="H23" s="50">
        <v>20.678753975134036</v>
      </c>
      <c r="I23" s="50">
        <v>19.12844425906064</v>
      </c>
      <c r="J23" s="116">
        <v>17.001805142486305</v>
      </c>
      <c r="K23" s="116">
        <v>24.587489216461247</v>
      </c>
      <c r="L23" s="21"/>
      <c r="M23" s="114" t="e">
        <f>#REF!+#REF!+TABLE8b!#REF!+TABLE8b!#REF!</f>
        <v>#REF!</v>
      </c>
      <c r="N23" s="114" t="e">
        <f>#REF!+#REF!+TABLE8b!#REF!+TABLE8b!#REF!</f>
        <v>#REF!</v>
      </c>
      <c r="O23" s="114"/>
      <c r="P23" s="114"/>
      <c r="Q23" s="114"/>
      <c r="R23" s="114"/>
      <c r="S23" s="114"/>
      <c r="T23" s="114"/>
      <c r="U23" s="114"/>
      <c r="V23" s="114"/>
    </row>
    <row r="24" spans="2:23" s="23" customFormat="1" ht="10.5" customHeight="1" x14ac:dyDescent="0.2">
      <c r="B24" s="52"/>
      <c r="C24" s="7" t="s">
        <v>59</v>
      </c>
      <c r="D24" s="53">
        <v>12.087393307651636</v>
      </c>
      <c r="E24" s="53">
        <v>7.5467088893915415</v>
      </c>
      <c r="F24" s="53">
        <v>13.60256011098018</v>
      </c>
      <c r="G24" s="53">
        <v>19.049502014185801</v>
      </c>
      <c r="H24" s="53">
        <v>15.014184743778614</v>
      </c>
      <c r="I24" s="53">
        <v>31.854328453638455</v>
      </c>
      <c r="J24" s="53">
        <v>21.653561135604242</v>
      </c>
      <c r="K24" s="53">
        <v>26.031557055880398</v>
      </c>
      <c r="L24" s="21"/>
      <c r="M24" s="114" t="e">
        <f>#REF!+#REF!+TABLE8b!#REF!+TABLE8b!#REF!</f>
        <v>#REF!</v>
      </c>
      <c r="N24" s="114" t="e">
        <f>#REF!+#REF!+TABLE8b!#REF!+TABLE8b!#REF!</f>
        <v>#REF!</v>
      </c>
      <c r="O24" s="114"/>
      <c r="P24" s="114"/>
      <c r="Q24" s="114"/>
      <c r="R24" s="114"/>
      <c r="S24" s="114"/>
      <c r="T24" s="114"/>
      <c r="U24" s="114"/>
      <c r="V24" s="114"/>
    </row>
    <row r="25" spans="2:23" s="23" customFormat="1" ht="10.5" customHeight="1" x14ac:dyDescent="0.2">
      <c r="B25" s="52"/>
      <c r="C25" s="8" t="s">
        <v>60</v>
      </c>
      <c r="D25" s="50">
        <v>9.2307692307692299</v>
      </c>
      <c r="E25" s="50">
        <v>14.05814058140581</v>
      </c>
      <c r="F25" s="50">
        <v>21.549504600974323</v>
      </c>
      <c r="G25" s="50">
        <v>30.059588035056699</v>
      </c>
      <c r="H25" s="50">
        <v>31.614547715262667</v>
      </c>
      <c r="I25" s="50">
        <v>36.983858869349511</v>
      </c>
      <c r="J25" s="50">
        <v>37.569942653423347</v>
      </c>
      <c r="K25" s="50">
        <v>26.194815222528433</v>
      </c>
      <c r="L25" s="21"/>
      <c r="M25" s="114" t="e">
        <f>#REF!+#REF!+TABLE8b!#REF!+TABLE8b!#REF!</f>
        <v>#REF!</v>
      </c>
      <c r="N25" s="114" t="e">
        <f>#REF!+#REF!+TABLE8b!#REF!+TABLE8b!#REF!</f>
        <v>#REF!</v>
      </c>
      <c r="O25" s="114"/>
      <c r="P25" s="114"/>
      <c r="Q25" s="114"/>
      <c r="R25" s="114"/>
      <c r="S25" s="114"/>
      <c r="T25" s="114"/>
      <c r="U25" s="114"/>
      <c r="V25" s="114"/>
    </row>
    <row r="26" spans="2:23" s="23" customFormat="1" ht="10.5" customHeight="1" x14ac:dyDescent="0.2">
      <c r="B26" s="52"/>
      <c r="C26" s="7" t="s">
        <v>2</v>
      </c>
      <c r="D26" s="53">
        <v>14.569790422506653</v>
      </c>
      <c r="E26" s="53">
        <v>22.605228674505785</v>
      </c>
      <c r="F26" s="53">
        <v>33.334256178503296</v>
      </c>
      <c r="G26" s="53">
        <v>30.068267782424034</v>
      </c>
      <c r="H26" s="53">
        <v>42.055577025214603</v>
      </c>
      <c r="I26" s="53">
        <v>50.14468301845595</v>
      </c>
      <c r="J26" s="53">
        <v>51.594202898550719</v>
      </c>
      <c r="K26" s="53">
        <v>52.528089887640448</v>
      </c>
      <c r="L26" s="21"/>
      <c r="M26" s="114" t="e">
        <f>#REF!+#REF!+TABLE8b!#REF!+TABLE8b!#REF!</f>
        <v>#REF!</v>
      </c>
      <c r="N26" s="114" t="e">
        <f>#REF!+#REF!+TABLE8b!#REF!+TABLE8b!#REF!</f>
        <v>#REF!</v>
      </c>
      <c r="O26" s="114"/>
      <c r="P26" s="114"/>
      <c r="Q26" s="114"/>
      <c r="R26" s="114"/>
      <c r="S26" s="114"/>
      <c r="T26" s="158"/>
      <c r="U26" s="158"/>
      <c r="V26" s="158"/>
    </row>
    <row r="27" spans="2:23" s="23" customFormat="1" ht="10.5" customHeight="1" x14ac:dyDescent="0.2">
      <c r="B27" s="52"/>
      <c r="C27" s="8" t="s">
        <v>61</v>
      </c>
      <c r="D27" s="50">
        <v>1.3175533442038927</v>
      </c>
      <c r="E27" s="50">
        <v>7.458249714806759</v>
      </c>
      <c r="F27" s="50">
        <v>5.4315127274329793</v>
      </c>
      <c r="G27" s="50">
        <v>4.4622087471706129</v>
      </c>
      <c r="H27" s="50">
        <v>4.9741489989243215</v>
      </c>
      <c r="I27" s="50">
        <v>11.141223466750215</v>
      </c>
      <c r="J27" s="50">
        <v>14.778549816788555</v>
      </c>
      <c r="K27" s="50">
        <v>20.761340199144961</v>
      </c>
      <c r="L27" s="21"/>
      <c r="M27" s="114" t="e">
        <f>#REF!+#REF!+TABLE8b!#REF!+TABLE8b!#REF!</f>
        <v>#REF!</v>
      </c>
      <c r="N27" s="114" t="e">
        <f>#REF!+#REF!+TABLE8b!#REF!+TABLE8b!#REF!</f>
        <v>#REF!</v>
      </c>
      <c r="O27" s="114"/>
      <c r="P27" s="114"/>
      <c r="Q27" s="114"/>
      <c r="R27" s="114"/>
      <c r="S27" s="158"/>
      <c r="T27" s="158"/>
      <c r="U27" s="114"/>
      <c r="V27" s="114"/>
      <c r="W27" s="174"/>
    </row>
    <row r="28" spans="2:23" s="23" customFormat="1" ht="10.5" customHeight="1" x14ac:dyDescent="0.2">
      <c r="B28" s="52"/>
      <c r="C28" s="7" t="s">
        <v>62</v>
      </c>
      <c r="D28" s="53">
        <v>12.56715225366839</v>
      </c>
      <c r="E28" s="53">
        <v>10.677408663939051</v>
      </c>
      <c r="F28" s="53">
        <v>11.159180142180439</v>
      </c>
      <c r="G28" s="53">
        <v>14.137709955963913</v>
      </c>
      <c r="H28" s="53">
        <v>14.750754928775828</v>
      </c>
      <c r="I28" s="53">
        <v>16.388111913994958</v>
      </c>
      <c r="J28" s="53">
        <v>23.9</v>
      </c>
      <c r="K28" s="53">
        <v>26.1</v>
      </c>
      <c r="L28" s="21"/>
      <c r="M28" s="114" t="e">
        <f>#REF!+#REF!+TABLE8b!#REF!+TABLE8b!#REF!</f>
        <v>#REF!</v>
      </c>
      <c r="N28" s="114" t="e">
        <f>#REF!+#REF!+TABLE8b!#REF!+TABLE8b!#REF!</f>
        <v>#REF!</v>
      </c>
      <c r="O28" s="114"/>
      <c r="P28" s="114"/>
      <c r="Q28" s="114"/>
      <c r="R28" s="114"/>
      <c r="S28" s="114"/>
      <c r="T28" s="114"/>
      <c r="U28" s="158"/>
      <c r="V28" s="158"/>
    </row>
    <row r="29" spans="2:23" s="23" customFormat="1" ht="10.5" customHeight="1" x14ac:dyDescent="0.2">
      <c r="B29" s="52"/>
      <c r="C29" s="33" t="s">
        <v>63</v>
      </c>
      <c r="D29" s="50">
        <v>7.3371015309828795</v>
      </c>
      <c r="E29" s="50">
        <v>5.9232126796505851</v>
      </c>
      <c r="F29" s="50">
        <v>11.12501516365643</v>
      </c>
      <c r="G29" s="50">
        <v>8.3653946137048987</v>
      </c>
      <c r="H29" s="50">
        <v>6.4714389009399857</v>
      </c>
      <c r="I29" s="50">
        <v>11.087933247753529</v>
      </c>
      <c r="J29" s="50">
        <v>13.82488479262673</v>
      </c>
      <c r="K29" s="50">
        <v>11.407407407407408</v>
      </c>
      <c r="L29" s="21"/>
      <c r="M29" s="114" t="e">
        <f>#REF!+#REF!+TABLE8b!#REF!+TABLE8b!#REF!</f>
        <v>#REF!</v>
      </c>
      <c r="N29" s="114" t="e">
        <f>#REF!+#REF!+TABLE8b!#REF!+TABLE8b!#REF!</f>
        <v>#REF!</v>
      </c>
      <c r="O29" s="114"/>
      <c r="P29" s="114"/>
      <c r="Q29" s="114"/>
      <c r="R29" s="114"/>
      <c r="S29" s="114"/>
      <c r="T29" s="114"/>
      <c r="U29" s="114"/>
      <c r="V29" s="158"/>
    </row>
    <row r="30" spans="2:23" s="23" customFormat="1" ht="10.5" customHeight="1" x14ac:dyDescent="0.2">
      <c r="B30" s="52"/>
      <c r="C30" s="7" t="s">
        <v>64</v>
      </c>
      <c r="D30" s="53">
        <v>18.580216865896766</v>
      </c>
      <c r="E30" s="53">
        <v>20.419189476774438</v>
      </c>
      <c r="F30" s="53">
        <v>21.834075158396278</v>
      </c>
      <c r="G30" s="53">
        <v>23.372397504472293</v>
      </c>
      <c r="H30" s="53">
        <v>24.626881856672924</v>
      </c>
      <c r="I30" s="53">
        <v>25.602007288045854</v>
      </c>
      <c r="J30" s="53">
        <v>28.76052578132542</v>
      </c>
      <c r="K30" s="53">
        <v>28.437183593669822</v>
      </c>
      <c r="L30" s="21"/>
      <c r="M30" s="114" t="e">
        <f>#REF!+#REF!+TABLE8b!#REF!+TABLE8b!#REF!</f>
        <v>#REF!</v>
      </c>
      <c r="N30" s="114" t="e">
        <f>#REF!+#REF!+TABLE8b!#REF!+TABLE8b!#REF!</f>
        <v>#REF!</v>
      </c>
      <c r="O30" s="114"/>
      <c r="P30" s="114"/>
      <c r="Q30" s="114"/>
      <c r="R30" s="114"/>
      <c r="S30" s="114"/>
      <c r="T30" s="114"/>
      <c r="U30" s="114"/>
      <c r="V30" s="114"/>
    </row>
    <row r="31" spans="2:23" s="23" customFormat="1" ht="10.5" customHeight="1" x14ac:dyDescent="0.2">
      <c r="B31" s="52"/>
      <c r="C31" s="8" t="s">
        <v>65</v>
      </c>
      <c r="D31" s="50">
        <v>13.904276279083302</v>
      </c>
      <c r="E31" s="50">
        <v>18.838035073444352</v>
      </c>
      <c r="F31" s="50">
        <v>33.200061674910344</v>
      </c>
      <c r="G31" s="50">
        <v>21.616932158794096</v>
      </c>
      <c r="H31" s="50">
        <v>22.037236300525986</v>
      </c>
      <c r="I31" s="50">
        <v>27.514005991815747</v>
      </c>
      <c r="J31" s="50">
        <v>23.23910538539786</v>
      </c>
      <c r="K31" s="50">
        <v>29.038509233886533</v>
      </c>
      <c r="L31" s="21"/>
      <c r="M31" s="114" t="e">
        <f>#REF!+#REF!+TABLE8b!#REF!+TABLE8b!#REF!</f>
        <v>#REF!</v>
      </c>
      <c r="N31" s="114" t="e">
        <f>#REF!+#REF!+TABLE8b!#REF!+TABLE8b!#REF!</f>
        <v>#REF!</v>
      </c>
      <c r="O31" s="114"/>
      <c r="P31" s="114"/>
      <c r="Q31" s="114"/>
      <c r="R31" s="114"/>
      <c r="S31" s="114"/>
      <c r="T31" s="114"/>
      <c r="U31" s="175"/>
      <c r="V31" s="175"/>
    </row>
    <row r="32" spans="2:23" s="23" customFormat="1" ht="10.5" customHeight="1" x14ac:dyDescent="0.2">
      <c r="B32" s="52"/>
      <c r="C32" s="7" t="s">
        <v>3</v>
      </c>
      <c r="D32" s="53">
        <v>8.6466704177740823</v>
      </c>
      <c r="E32" s="53">
        <v>8.4306334020342035</v>
      </c>
      <c r="F32" s="53">
        <v>8.6985171524282201</v>
      </c>
      <c r="G32" s="53">
        <v>9.9472497702242642</v>
      </c>
      <c r="H32" s="53">
        <v>11.423355932767075</v>
      </c>
      <c r="I32" s="53">
        <v>15.481956869982291</v>
      </c>
      <c r="J32" s="53">
        <v>16.612867779792893</v>
      </c>
      <c r="K32" s="53">
        <v>16.600945952610406</v>
      </c>
      <c r="L32" s="21"/>
      <c r="M32" s="114" t="e">
        <f>#REF!+#REF!+TABLE8b!#REF!+TABLE8b!#REF!</f>
        <v>#REF!</v>
      </c>
      <c r="N32" s="114" t="e">
        <f>#REF!+#REF!+TABLE8b!#REF!+TABLE8b!#REF!</f>
        <v>#REF!</v>
      </c>
      <c r="O32" s="114"/>
      <c r="P32" s="114"/>
      <c r="Q32" s="114"/>
      <c r="R32" s="114"/>
      <c r="S32" s="114"/>
      <c r="T32" s="114"/>
      <c r="U32" s="114"/>
      <c r="V32" s="114"/>
    </row>
    <row r="33" spans="2:22" s="23" customFormat="1" ht="10.5" customHeight="1" x14ac:dyDescent="0.2">
      <c r="B33" s="52"/>
      <c r="C33" s="8" t="s">
        <v>66</v>
      </c>
      <c r="D33" s="50">
        <v>10.714037939865662</v>
      </c>
      <c r="E33" s="50">
        <v>15.772006516381644</v>
      </c>
      <c r="F33" s="50">
        <v>19.649366659556414</v>
      </c>
      <c r="G33" s="50">
        <v>20.429569908594654</v>
      </c>
      <c r="H33" s="50">
        <v>33.336713573616684</v>
      </c>
      <c r="I33" s="50">
        <v>33.473568399967306</v>
      </c>
      <c r="J33" s="116">
        <v>25.586523682331098</v>
      </c>
      <c r="K33" s="116">
        <v>23.077466504035755</v>
      </c>
      <c r="L33" s="21"/>
      <c r="M33" s="114" t="e">
        <f>#REF!+#REF!+TABLE8b!#REF!+TABLE8b!#REF!</f>
        <v>#REF!</v>
      </c>
      <c r="N33" s="114" t="e">
        <f>#REF!+#REF!+TABLE8b!#REF!+TABLE8b!#REF!</f>
        <v>#REF!</v>
      </c>
      <c r="O33" s="114"/>
      <c r="P33" s="114"/>
      <c r="Q33" s="114"/>
      <c r="R33" s="114"/>
      <c r="S33" s="114"/>
      <c r="T33" s="114"/>
      <c r="U33" s="114"/>
      <c r="V33" s="158"/>
    </row>
    <row r="34" spans="2:22" s="23" customFormat="1" ht="10.5" customHeight="1" x14ac:dyDescent="0.2">
      <c r="B34" s="52"/>
      <c r="C34" s="7" t="s">
        <v>67</v>
      </c>
      <c r="D34" s="53">
        <v>7.3858800217374405</v>
      </c>
      <c r="E34" s="53">
        <v>11.123478605480797</v>
      </c>
      <c r="F34" s="53">
        <v>18.279322720218754</v>
      </c>
      <c r="G34" s="53">
        <v>15.319957031336747</v>
      </c>
      <c r="H34" s="53">
        <v>17.738436315939168</v>
      </c>
      <c r="I34" s="53">
        <v>22.26568490765127</v>
      </c>
      <c r="J34" s="53">
        <v>40.070712495694792</v>
      </c>
      <c r="K34" s="53">
        <v>31.841211513835532</v>
      </c>
      <c r="L34" s="21"/>
      <c r="M34" s="114" t="e">
        <f>#REF!+#REF!+TABLE8b!#REF!+TABLE8b!#REF!</f>
        <v>#REF!</v>
      </c>
      <c r="N34" s="114" t="e">
        <f>#REF!+#REF!+TABLE8b!#REF!+TABLE8b!#REF!</f>
        <v>#REF!</v>
      </c>
      <c r="O34" s="114"/>
      <c r="P34" s="114"/>
      <c r="Q34" s="114"/>
      <c r="R34" s="114"/>
      <c r="S34" s="114"/>
      <c r="T34" s="114"/>
      <c r="U34" s="114"/>
      <c r="V34" s="175"/>
    </row>
    <row r="35" spans="2:22" s="23" customFormat="1" ht="10.5" customHeight="1" x14ac:dyDescent="0.2">
      <c r="B35" s="52"/>
      <c r="C35" s="8" t="s">
        <v>68</v>
      </c>
      <c r="D35" s="50">
        <v>1.2746555270566498</v>
      </c>
      <c r="E35" s="50">
        <v>0.6580275585245533</v>
      </c>
      <c r="F35" s="50">
        <v>1.8548176878675675</v>
      </c>
      <c r="G35" s="50">
        <v>1.024137388884331</v>
      </c>
      <c r="H35" s="50">
        <v>4.039174354298166</v>
      </c>
      <c r="I35" s="50">
        <v>5.9781519146185724</v>
      </c>
      <c r="J35" s="50">
        <v>7.1044282710298665</v>
      </c>
      <c r="K35" s="50">
        <v>4.5634920634920633</v>
      </c>
      <c r="L35" s="21"/>
      <c r="M35" s="114" t="e">
        <f>#REF!+#REF!+TABLE8b!#REF!+TABLE8b!#REF!</f>
        <v>#REF!</v>
      </c>
      <c r="N35" s="114" t="e">
        <f>#REF!+#REF!+TABLE8b!#REF!+TABLE8b!#REF!</f>
        <v>#REF!</v>
      </c>
      <c r="O35" s="114"/>
      <c r="P35" s="114"/>
      <c r="Q35" s="114"/>
      <c r="R35" s="114"/>
      <c r="S35" s="114"/>
      <c r="T35" s="114"/>
      <c r="U35" s="114"/>
      <c r="V35" s="158"/>
    </row>
    <row r="36" spans="2:22" s="23" customFormat="1" ht="10.5" customHeight="1" x14ac:dyDescent="0.2">
      <c r="B36" s="52"/>
      <c r="C36" s="7" t="s">
        <v>69</v>
      </c>
      <c r="D36" s="53">
        <v>12.373154653637821</v>
      </c>
      <c r="E36" s="53">
        <v>13.493308090768057</v>
      </c>
      <c r="F36" s="53">
        <v>14.820081581550051</v>
      </c>
      <c r="G36" s="53">
        <v>6.65194890199189</v>
      </c>
      <c r="H36" s="53">
        <v>20.394070702484594</v>
      </c>
      <c r="I36" s="53">
        <v>21.826587422351906</v>
      </c>
      <c r="J36" s="53">
        <v>21.021293871740365</v>
      </c>
      <c r="K36" s="53">
        <v>23.248453448809155</v>
      </c>
      <c r="L36" s="21"/>
      <c r="M36" s="114" t="e">
        <f>#REF!+#REF!+TABLE8b!#REF!+TABLE8b!#REF!</f>
        <v>#REF!</v>
      </c>
      <c r="N36" s="114" t="e">
        <f>#REF!+#REF!+TABLE8b!#REF!+TABLE8b!#REF!</f>
        <v>#REF!</v>
      </c>
      <c r="O36" s="114"/>
      <c r="P36" s="114"/>
      <c r="Q36" s="114"/>
      <c r="R36" s="114"/>
      <c r="S36" s="114"/>
      <c r="T36" s="114"/>
      <c r="U36" s="114"/>
      <c r="V36" s="114"/>
    </row>
    <row r="37" spans="2:22" s="23" customFormat="1" ht="10.5" customHeight="1" x14ac:dyDescent="0.2">
      <c r="B37" s="52"/>
      <c r="C37" s="8" t="s">
        <v>70</v>
      </c>
      <c r="D37" s="50">
        <v>26.894706182188884</v>
      </c>
      <c r="E37" s="50">
        <v>25.078211726713089</v>
      </c>
      <c r="F37" s="50">
        <v>25.134287662670253</v>
      </c>
      <c r="G37" s="50">
        <v>25.553046730459346</v>
      </c>
      <c r="H37" s="50">
        <v>30.303858909894668</v>
      </c>
      <c r="I37" s="50">
        <v>37.638783306203592</v>
      </c>
      <c r="J37" s="50">
        <v>34.32037843230507</v>
      </c>
      <c r="K37" s="50">
        <v>34.197691068551997</v>
      </c>
      <c r="L37" s="21"/>
      <c r="M37" s="114" t="e">
        <f>#REF!+#REF!+TABLE8b!#REF!+TABLE8b!#REF!</f>
        <v>#REF!</v>
      </c>
      <c r="N37" s="114" t="e">
        <f>#REF!+#REF!+TABLE8b!#REF!+TABLE8b!#REF!</f>
        <v>#REF!</v>
      </c>
      <c r="O37" s="114"/>
      <c r="P37" s="114"/>
      <c r="Q37" s="114"/>
      <c r="R37" s="114"/>
      <c r="S37" s="114"/>
      <c r="T37" s="114"/>
      <c r="U37" s="175"/>
      <c r="V37" s="158"/>
    </row>
    <row r="38" spans="2:22" s="23" customFormat="1" ht="10.5" customHeight="1" x14ac:dyDescent="0.2">
      <c r="B38" s="52"/>
      <c r="C38" s="7" t="s">
        <v>71</v>
      </c>
      <c r="D38" s="53">
        <v>21.889470916477219</v>
      </c>
      <c r="E38" s="53">
        <v>22.820428088928139</v>
      </c>
      <c r="F38" s="53">
        <v>21.751933340454112</v>
      </c>
      <c r="G38" s="53">
        <v>21.238776167942643</v>
      </c>
      <c r="H38" s="53">
        <v>22.291805588549419</v>
      </c>
      <c r="I38" s="53">
        <v>22.249891060535187</v>
      </c>
      <c r="J38" s="53">
        <v>22.85212922083187</v>
      </c>
      <c r="K38" s="53">
        <v>23.003856919726481</v>
      </c>
      <c r="L38" s="21"/>
      <c r="M38" s="114" t="e">
        <f>#REF!+#REF!+TABLE8b!#REF!+TABLE8b!#REF!</f>
        <v>#REF!</v>
      </c>
      <c r="N38" s="114" t="e">
        <f>#REF!+#REF!+TABLE8b!#REF!+TABLE8b!#REF!</f>
        <v>#REF!</v>
      </c>
      <c r="O38" s="114"/>
      <c r="P38" s="114"/>
      <c r="Q38" s="114"/>
      <c r="R38" s="114"/>
      <c r="S38" s="114"/>
      <c r="T38" s="114"/>
      <c r="U38" s="114"/>
      <c r="V38" s="158"/>
    </row>
    <row r="39" spans="2:22" s="23" customFormat="1" ht="10.5" customHeight="1" x14ac:dyDescent="0.2">
      <c r="B39" s="52"/>
      <c r="C39" s="8" t="s">
        <v>72</v>
      </c>
      <c r="D39" s="50">
        <v>25.825792569053295</v>
      </c>
      <c r="E39" s="50">
        <v>25.968619554100925</v>
      </c>
      <c r="F39" s="50">
        <v>25.405223873943982</v>
      </c>
      <c r="G39" s="50">
        <v>25.050986345719434</v>
      </c>
      <c r="H39" s="50">
        <v>25.730892643556949</v>
      </c>
      <c r="I39" s="50">
        <v>27.064789402830773</v>
      </c>
      <c r="J39" s="50">
        <v>27.514281331618619</v>
      </c>
      <c r="K39" s="50">
        <v>29.245016255771056</v>
      </c>
      <c r="L39" s="21"/>
      <c r="M39" s="114" t="e">
        <f>#REF!+#REF!+TABLE8b!#REF!+TABLE8b!#REF!</f>
        <v>#REF!</v>
      </c>
      <c r="N39" s="114" t="e">
        <f>#REF!+#REF!+TABLE8b!#REF!+TABLE8b!#REF!</f>
        <v>#REF!</v>
      </c>
      <c r="O39" s="114"/>
      <c r="P39" s="114"/>
      <c r="Q39" s="114"/>
      <c r="R39" s="114"/>
      <c r="S39" s="114"/>
      <c r="T39" s="114"/>
      <c r="U39" s="114"/>
      <c r="V39" s="114"/>
    </row>
    <row r="40" spans="2:22" s="23" customFormat="1" ht="10.5" hidden="1" customHeight="1" x14ac:dyDescent="0.2">
      <c r="B40" s="52"/>
      <c r="C40" s="8"/>
      <c r="D40" s="50" t="e">
        <f>us_dpr026 #REF!</f>
        <v>#REF!</v>
      </c>
      <c r="E40" s="50" t="e">
        <f>us_dpr026 #REF!</f>
        <v>#REF!</v>
      </c>
      <c r="F40" s="50" t="e">
        <f>us_dpr026 #REF!</f>
        <v>#REF!</v>
      </c>
      <c r="G40" s="50" t="e">
        <f>us_dpr026 #REF!</f>
        <v>#REF!</v>
      </c>
      <c r="H40" s="50" t="e">
        <f>us_dpr026 #REF!</f>
        <v>#REF!</v>
      </c>
      <c r="I40" s="50" t="e">
        <f>us_dpr026 #REF!</f>
        <v>#REF!</v>
      </c>
      <c r="J40" s="50" t="e">
        <f>us_dpr026 #REF!</f>
        <v>#REF!</v>
      </c>
      <c r="K40" s="50"/>
      <c r="L40" s="21"/>
      <c r="M40" s="21"/>
    </row>
    <row r="41" spans="2:22" ht="28.35" customHeight="1" x14ac:dyDescent="0.2">
      <c r="B41" s="29" t="s">
        <v>4</v>
      </c>
      <c r="C41" s="30"/>
      <c r="D41" s="54"/>
      <c r="E41" s="54"/>
      <c r="F41" s="54"/>
      <c r="G41" s="54"/>
      <c r="H41" s="54"/>
      <c r="I41" s="54"/>
      <c r="J41" s="54"/>
      <c r="K41" s="54"/>
      <c r="L41" s="32"/>
      <c r="M41" s="20"/>
    </row>
    <row r="42" spans="2:22" s="23" customFormat="1" ht="15" customHeight="1" x14ac:dyDescent="0.2">
      <c r="B42" s="52"/>
      <c r="C42" s="8" t="s">
        <v>48</v>
      </c>
      <c r="D42" s="50">
        <v>75.245186819821924</v>
      </c>
      <c r="E42" s="50">
        <v>68.053133266927503</v>
      </c>
      <c r="F42" s="50">
        <v>78.149755916526658</v>
      </c>
      <c r="G42" s="50">
        <v>68.053624402113357</v>
      </c>
      <c r="H42" s="50">
        <v>68.196642540560873</v>
      </c>
      <c r="I42" s="50">
        <v>70.703463703715258</v>
      </c>
      <c r="J42" s="50">
        <v>62.891049497499367</v>
      </c>
      <c r="K42" s="50">
        <v>59.648066923156208</v>
      </c>
      <c r="L42" s="21"/>
      <c r="M42" s="21"/>
    </row>
    <row r="43" spans="2:22" s="23" customFormat="1" ht="10.5" customHeight="1" x14ac:dyDescent="0.2">
      <c r="B43" s="52"/>
      <c r="C43" s="7" t="s">
        <v>49</v>
      </c>
      <c r="D43" s="53">
        <v>77.342628441216107</v>
      </c>
      <c r="E43" s="53">
        <v>77.844957156512947</v>
      </c>
      <c r="F43" s="53">
        <v>78.22979426236796</v>
      </c>
      <c r="G43" s="53">
        <v>76.795820519894477</v>
      </c>
      <c r="H43" s="53">
        <v>75.202318145478145</v>
      </c>
      <c r="I43" s="53">
        <v>70.688243985564313</v>
      </c>
      <c r="J43" s="53">
        <v>68.377999363877507</v>
      </c>
      <c r="K43" s="53">
        <v>62.60753570885857</v>
      </c>
      <c r="L43" s="21"/>
      <c r="M43" s="21"/>
    </row>
    <row r="44" spans="2:22" s="23" customFormat="1" ht="10.5" customHeight="1" x14ac:dyDescent="0.2">
      <c r="B44" s="52"/>
      <c r="C44" s="8" t="s">
        <v>50</v>
      </c>
      <c r="D44" s="50">
        <v>65.372890689897204</v>
      </c>
      <c r="E44" s="50">
        <v>72.838440280479588</v>
      </c>
      <c r="F44" s="50">
        <v>73.661692488261906</v>
      </c>
      <c r="G44" s="50">
        <v>65.642790747227835</v>
      </c>
      <c r="H44" s="50">
        <v>68.330130530396033</v>
      </c>
      <c r="I44" s="50">
        <v>62.99004277348277</v>
      </c>
      <c r="J44" s="50">
        <v>29.424586722787542</v>
      </c>
      <c r="K44" s="50">
        <v>55.962120254864992</v>
      </c>
      <c r="L44" s="21"/>
      <c r="M44" s="21"/>
    </row>
    <row r="45" spans="2:22" s="23" customFormat="1" ht="10.5" customHeight="1" x14ac:dyDescent="0.2">
      <c r="B45" s="52"/>
      <c r="C45" s="7" t="s">
        <v>0</v>
      </c>
      <c r="D45" s="53">
        <v>52.435189504481741</v>
      </c>
      <c r="E45" s="53">
        <v>50.899823979301409</v>
      </c>
      <c r="F45" s="53">
        <v>53.758650855124692</v>
      </c>
      <c r="G45" s="53">
        <v>53.1052423816231</v>
      </c>
      <c r="H45" s="53">
        <v>57.374661040146947</v>
      </c>
      <c r="I45" s="53">
        <v>51.015383491254418</v>
      </c>
      <c r="J45" s="53">
        <v>47.766495056678494</v>
      </c>
      <c r="K45" s="53">
        <v>47.393471831298683</v>
      </c>
      <c r="L45" s="21"/>
      <c r="M45" s="21"/>
    </row>
    <row r="46" spans="2:22" s="23" customFormat="1" ht="10.5" customHeight="1" x14ac:dyDescent="0.2">
      <c r="B46" s="52"/>
      <c r="C46" s="8" t="s">
        <v>51</v>
      </c>
      <c r="D46" s="50">
        <v>68.061048754739858</v>
      </c>
      <c r="E46" s="50">
        <v>76.549676267149579</v>
      </c>
      <c r="F46" s="50">
        <v>72.275693451297201</v>
      </c>
      <c r="G46" s="50">
        <v>75.395632957163897</v>
      </c>
      <c r="H46" s="50">
        <v>71.724781813440131</v>
      </c>
      <c r="I46" s="50">
        <v>76.959792937949146</v>
      </c>
      <c r="J46" s="136">
        <v>73.705444853212342</v>
      </c>
      <c r="K46" s="136">
        <v>71.705406802424477</v>
      </c>
      <c r="L46" s="21"/>
      <c r="M46" s="21"/>
    </row>
    <row r="47" spans="2:22" s="23" customFormat="1" ht="10.5" customHeight="1" x14ac:dyDescent="0.2">
      <c r="B47" s="52"/>
      <c r="C47" s="7" t="s">
        <v>52</v>
      </c>
      <c r="D47" s="53">
        <v>62.034235654294086</v>
      </c>
      <c r="E47" s="53">
        <v>61.403436291579588</v>
      </c>
      <c r="F47" s="53">
        <v>55.270066429039638</v>
      </c>
      <c r="G47" s="53">
        <v>61.968265382379464</v>
      </c>
      <c r="H47" s="53">
        <v>56.109891903692699</v>
      </c>
      <c r="I47" s="53">
        <v>54.574173138539656</v>
      </c>
      <c r="J47" s="53">
        <v>53.157418721451606</v>
      </c>
      <c r="K47" s="53">
        <v>50.297731029152096</v>
      </c>
      <c r="L47" s="21"/>
      <c r="M47" s="21"/>
    </row>
    <row r="48" spans="2:22" s="23" customFormat="1" ht="10.5" customHeight="1" x14ac:dyDescent="0.2">
      <c r="B48" s="52"/>
      <c r="C48" s="8" t="s">
        <v>53</v>
      </c>
      <c r="D48" s="50">
        <v>51.738787770822164</v>
      </c>
      <c r="E48" s="50">
        <v>51.266742017415559</v>
      </c>
      <c r="F48" s="50">
        <v>52.010063577524718</v>
      </c>
      <c r="G48" s="50">
        <v>49.507183245214634</v>
      </c>
      <c r="H48" s="50">
        <v>47.005874108883198</v>
      </c>
      <c r="I48" s="50">
        <v>49.877708626843301</v>
      </c>
      <c r="J48" s="50">
        <v>48.193330052542322</v>
      </c>
      <c r="K48" s="50">
        <v>45.385571285545808</v>
      </c>
      <c r="L48" s="21"/>
      <c r="M48" s="21"/>
    </row>
    <row r="49" spans="2:13" s="23" customFormat="1" ht="10.5" customHeight="1" x14ac:dyDescent="0.2">
      <c r="B49" s="52"/>
      <c r="C49" s="7" t="s">
        <v>54</v>
      </c>
      <c r="D49" s="53">
        <v>39.830642148520191</v>
      </c>
      <c r="E49" s="53">
        <v>38.618073417760819</v>
      </c>
      <c r="F49" s="53">
        <v>39.555408699316637</v>
      </c>
      <c r="G49" s="53">
        <v>38.696064211285027</v>
      </c>
      <c r="H49" s="53">
        <v>34.887659108495797</v>
      </c>
      <c r="I49" s="53">
        <v>33.825987535392663</v>
      </c>
      <c r="J49" s="53">
        <v>34.175783575121919</v>
      </c>
      <c r="K49" s="53">
        <v>34.334641435302629</v>
      </c>
      <c r="L49" s="21"/>
      <c r="M49" s="21"/>
    </row>
    <row r="50" spans="2:13" s="23" customFormat="1" ht="10.5" customHeight="1" x14ac:dyDescent="0.2">
      <c r="B50" s="52"/>
      <c r="C50" s="8" t="s">
        <v>1</v>
      </c>
      <c r="D50" s="50">
        <v>49.231607304030199</v>
      </c>
      <c r="E50" s="50">
        <v>48.589401871830418</v>
      </c>
      <c r="F50" s="50">
        <v>47.789171032351966</v>
      </c>
      <c r="G50" s="50">
        <v>47.93874290751392</v>
      </c>
      <c r="H50" s="50">
        <v>47.983650265690528</v>
      </c>
      <c r="I50" s="50">
        <v>46.899814967822543</v>
      </c>
      <c r="J50" s="50">
        <v>45.806310128314642</v>
      </c>
      <c r="K50" s="50">
        <v>44.195598806997673</v>
      </c>
      <c r="L50" s="21"/>
      <c r="M50" s="21"/>
    </row>
    <row r="51" spans="2:13" s="23" customFormat="1" ht="10.5" customHeight="1" x14ac:dyDescent="0.2">
      <c r="B51" s="52"/>
      <c r="C51" s="7" t="s">
        <v>55</v>
      </c>
      <c r="D51" s="53">
        <v>49.864912553424674</v>
      </c>
      <c r="E51" s="53">
        <v>50.671633721940637</v>
      </c>
      <c r="F51" s="53">
        <v>49.856011182732324</v>
      </c>
      <c r="G51" s="53">
        <v>48.347860950909926</v>
      </c>
      <c r="H51" s="53">
        <v>48.964613165184822</v>
      </c>
      <c r="I51" s="53">
        <v>47.987523469095606</v>
      </c>
      <c r="J51" s="53">
        <v>45.260628614405256</v>
      </c>
      <c r="K51" s="53">
        <v>42.044059212905722</v>
      </c>
      <c r="L51" s="21"/>
      <c r="M51" s="21"/>
    </row>
    <row r="52" spans="2:13" s="23" customFormat="1" ht="10.5" customHeight="1" x14ac:dyDescent="0.2">
      <c r="B52" s="52"/>
      <c r="C52" s="8" t="s">
        <v>56</v>
      </c>
      <c r="D52" s="50">
        <v>74.563287668946387</v>
      </c>
      <c r="E52" s="50">
        <v>77.175598491459183</v>
      </c>
      <c r="F52" s="50">
        <v>72.050754449742342</v>
      </c>
      <c r="G52" s="50">
        <v>73.133790833356812</v>
      </c>
      <c r="H52" s="50">
        <v>76.563705993666375</v>
      </c>
      <c r="I52" s="50">
        <v>78.756837848378765</v>
      </c>
      <c r="J52" s="50">
        <v>76.875607519326678</v>
      </c>
      <c r="K52" s="50">
        <v>75.63061958009277</v>
      </c>
      <c r="L52" s="21"/>
      <c r="M52" s="21"/>
    </row>
    <row r="53" spans="2:13" s="23" customFormat="1" ht="10.5" customHeight="1" x14ac:dyDescent="0.2">
      <c r="B53" s="52"/>
      <c r="C53" s="7" t="s">
        <v>57</v>
      </c>
      <c r="D53" s="53">
        <v>48.958469829169118</v>
      </c>
      <c r="E53" s="53">
        <v>49.769520775436312</v>
      </c>
      <c r="F53" s="53">
        <v>48.211001802965548</v>
      </c>
      <c r="G53" s="53">
        <v>49.655275651556437</v>
      </c>
      <c r="H53" s="53">
        <v>37.131797638971022</v>
      </c>
      <c r="I53" s="53">
        <v>42.327692403961628</v>
      </c>
      <c r="J53" s="53">
        <v>35.141024422770478</v>
      </c>
      <c r="K53" s="53">
        <v>36.501580917052813</v>
      </c>
      <c r="L53" s="21"/>
      <c r="M53" s="21"/>
    </row>
    <row r="54" spans="2:13" s="23" customFormat="1" ht="10.5" customHeight="1" x14ac:dyDescent="0.2">
      <c r="B54" s="52"/>
      <c r="C54" s="8" t="s">
        <v>58</v>
      </c>
      <c r="D54" s="50">
        <v>74.999023787314741</v>
      </c>
      <c r="E54" s="50">
        <v>76.411112544355589</v>
      </c>
      <c r="F54" s="50">
        <v>77.553871979681574</v>
      </c>
      <c r="G54" s="50">
        <v>70.791686224737006</v>
      </c>
      <c r="H54" s="50">
        <v>67.582671455103267</v>
      </c>
      <c r="I54" s="50">
        <v>68.155237491677056</v>
      </c>
      <c r="J54" s="116">
        <v>70.214309059228469</v>
      </c>
      <c r="K54" s="116">
        <v>62.154457463415895</v>
      </c>
      <c r="L54" s="21"/>
      <c r="M54" s="21"/>
    </row>
    <row r="55" spans="2:13" s="23" customFormat="1" ht="10.5" customHeight="1" x14ac:dyDescent="0.2">
      <c r="B55" s="52"/>
      <c r="C55" s="7" t="s">
        <v>59</v>
      </c>
      <c r="D55" s="53">
        <v>52.976055593322762</v>
      </c>
      <c r="E55" s="53">
        <v>52.972630626555059</v>
      </c>
      <c r="F55" s="53">
        <v>50.062465762062587</v>
      </c>
      <c r="G55" s="53">
        <v>43.869433529122631</v>
      </c>
      <c r="H55" s="53">
        <v>38.589484904127879</v>
      </c>
      <c r="I55" s="53">
        <v>34.315266473965337</v>
      </c>
      <c r="J55" s="53">
        <v>33.528918963503983</v>
      </c>
      <c r="K55" s="53">
        <v>36.954909880040994</v>
      </c>
      <c r="L55" s="21"/>
      <c r="M55" s="21"/>
    </row>
    <row r="56" spans="2:13" s="23" customFormat="1" ht="10.5" customHeight="1" x14ac:dyDescent="0.2">
      <c r="B56" s="52"/>
      <c r="C56" s="8" t="s">
        <v>60</v>
      </c>
      <c r="D56" s="50">
        <v>66.533044420368356</v>
      </c>
      <c r="E56" s="50">
        <v>57.528575285752844</v>
      </c>
      <c r="F56" s="50">
        <v>48.494034030735911</v>
      </c>
      <c r="G56" s="50">
        <v>45.496439336456604</v>
      </c>
      <c r="H56" s="50">
        <v>40.794390909404889</v>
      </c>
      <c r="I56" s="50">
        <v>37.473492169779789</v>
      </c>
      <c r="J56" s="50">
        <v>40.019330536821705</v>
      </c>
      <c r="K56" s="50">
        <v>44.43576792393015</v>
      </c>
      <c r="L56" s="21"/>
      <c r="M56" s="21"/>
    </row>
    <row r="57" spans="2:13" s="23" customFormat="1" ht="10.5" customHeight="1" x14ac:dyDescent="0.2">
      <c r="B57" s="52"/>
      <c r="C57" s="7" t="s">
        <v>2</v>
      </c>
      <c r="D57" s="53">
        <v>51.102046608059666</v>
      </c>
      <c r="E57" s="53">
        <v>49.314117196947336</v>
      </c>
      <c r="F57" s="53">
        <v>42.77316665932053</v>
      </c>
      <c r="G57" s="53">
        <v>45.561318381353438</v>
      </c>
      <c r="H57" s="53">
        <v>34.403831493611577</v>
      </c>
      <c r="I57" s="53">
        <v>33.4249151249767</v>
      </c>
      <c r="J57" s="53">
        <v>30.760781336279802</v>
      </c>
      <c r="K57" s="53">
        <v>29.991431689181233</v>
      </c>
      <c r="L57" s="21"/>
      <c r="M57" s="21"/>
    </row>
    <row r="58" spans="2:13" s="23" customFormat="1" ht="10.5" customHeight="1" x14ac:dyDescent="0.2">
      <c r="B58" s="52"/>
      <c r="C58" s="8" t="s">
        <v>61</v>
      </c>
      <c r="D58" s="50">
        <v>87.682724546539461</v>
      </c>
      <c r="E58" s="50">
        <v>78.528972155659858</v>
      </c>
      <c r="F58" s="50">
        <v>78.031662861470323</v>
      </c>
      <c r="G58" s="50">
        <v>75.32398820498841</v>
      </c>
      <c r="H58" s="50">
        <v>80.871994170512522</v>
      </c>
      <c r="I58" s="50">
        <v>73.49573118195346</v>
      </c>
      <c r="J58" s="50">
        <v>71.568016298976758</v>
      </c>
      <c r="K58" s="50">
        <v>65.27939027221943</v>
      </c>
      <c r="L58" s="21"/>
      <c r="M58" s="21"/>
    </row>
    <row r="59" spans="2:13" s="23" customFormat="1" ht="10.5" customHeight="1" x14ac:dyDescent="0.2">
      <c r="B59" s="52"/>
      <c r="C59" s="7" t="s">
        <v>62</v>
      </c>
      <c r="D59" s="53">
        <v>58.528980521772858</v>
      </c>
      <c r="E59" s="53">
        <v>56.502397161902074</v>
      </c>
      <c r="F59" s="53">
        <v>55.51467704763261</v>
      </c>
      <c r="G59" s="53">
        <v>51.765809493863728</v>
      </c>
      <c r="H59" s="53">
        <v>52.188851354714345</v>
      </c>
      <c r="I59" s="53">
        <v>51.162508367534919</v>
      </c>
      <c r="J59" s="53">
        <v>48.073695988489369</v>
      </c>
      <c r="K59" s="53">
        <v>48.451837447304818</v>
      </c>
      <c r="L59" s="21"/>
      <c r="M59" s="21"/>
    </row>
    <row r="60" spans="2:13" s="23" customFormat="1" ht="10.5" customHeight="1" x14ac:dyDescent="0.2">
      <c r="B60" s="52"/>
      <c r="C60" s="33" t="s">
        <v>63</v>
      </c>
      <c r="D60" s="50">
        <v>71.572159395271555</v>
      </c>
      <c r="E60" s="50">
        <v>72.491500144965514</v>
      </c>
      <c r="F60" s="50">
        <v>70.954515865028938</v>
      </c>
      <c r="G60" s="50">
        <v>71.26491282797825</v>
      </c>
      <c r="H60" s="50">
        <v>75.253073029645691</v>
      </c>
      <c r="I60" s="50">
        <v>71.534017971758658</v>
      </c>
      <c r="J60" s="50">
        <v>61.925519990036122</v>
      </c>
      <c r="K60" s="50">
        <v>62.647781809668736</v>
      </c>
      <c r="L60" s="21"/>
      <c r="M60" s="21"/>
    </row>
    <row r="61" spans="2:13" s="23" customFormat="1" ht="10.5" customHeight="1" x14ac:dyDescent="0.2">
      <c r="B61" s="52"/>
      <c r="C61" s="7" t="s">
        <v>64</v>
      </c>
      <c r="D61" s="53">
        <v>42.210157143962583</v>
      </c>
      <c r="E61" s="53">
        <v>40.635710693857654</v>
      </c>
      <c r="F61" s="53">
        <v>39.962875982623586</v>
      </c>
      <c r="G61" s="53">
        <v>38.603508419614244</v>
      </c>
      <c r="H61" s="53">
        <v>37.079730004680641</v>
      </c>
      <c r="I61" s="53">
        <v>36.431794110946747</v>
      </c>
      <c r="J61" s="53">
        <v>34.783156068381444</v>
      </c>
      <c r="K61" s="53">
        <v>34.840114441629815</v>
      </c>
      <c r="L61" s="21"/>
      <c r="M61" s="21"/>
    </row>
    <row r="62" spans="2:13" s="23" customFormat="1" ht="10.5" customHeight="1" x14ac:dyDescent="0.2">
      <c r="B62" s="52"/>
      <c r="C62" s="8" t="s">
        <v>65</v>
      </c>
      <c r="D62" s="50">
        <v>57.696369801463817</v>
      </c>
      <c r="E62" s="50">
        <v>51.448152053621584</v>
      </c>
      <c r="F62" s="50">
        <v>41.958930142032258</v>
      </c>
      <c r="G62" s="50">
        <v>47.150505501746217</v>
      </c>
      <c r="H62" s="50">
        <v>50.042335417789879</v>
      </c>
      <c r="I62" s="50">
        <v>46.14415353607771</v>
      </c>
      <c r="J62" s="50">
        <v>48.43070246189582</v>
      </c>
      <c r="K62" s="50">
        <v>45.435539409594618</v>
      </c>
      <c r="L62" s="21"/>
      <c r="M62" s="21"/>
    </row>
    <row r="63" spans="2:13" s="23" customFormat="1" ht="10.5" customHeight="1" x14ac:dyDescent="0.2">
      <c r="B63" s="52"/>
      <c r="C63" s="7" t="s">
        <v>3</v>
      </c>
      <c r="D63" s="53">
        <v>79.846366509123627</v>
      </c>
      <c r="E63" s="53">
        <v>81.26578005860641</v>
      </c>
      <c r="F63" s="53">
        <v>81.897831205859973</v>
      </c>
      <c r="G63" s="53">
        <v>81.381735304867462</v>
      </c>
      <c r="H63" s="53">
        <v>80.191335701159261</v>
      </c>
      <c r="I63" s="53">
        <v>74.746691535394689</v>
      </c>
      <c r="J63" s="53">
        <v>71.67308939542346</v>
      </c>
      <c r="K63" s="53">
        <v>65.410228066845718</v>
      </c>
      <c r="L63" s="21"/>
      <c r="M63" s="21"/>
    </row>
    <row r="64" spans="2:13" s="23" customFormat="1" ht="10.5" customHeight="1" x14ac:dyDescent="0.2">
      <c r="B64" s="52"/>
      <c r="C64" s="8" t="s">
        <v>66</v>
      </c>
      <c r="D64" s="50">
        <v>78.992924696015962</v>
      </c>
      <c r="E64" s="50">
        <v>71.150426022039653</v>
      </c>
      <c r="F64" s="50">
        <v>63.299434976067303</v>
      </c>
      <c r="G64" s="50">
        <v>65.005728548650339</v>
      </c>
      <c r="H64" s="50">
        <v>54.670291512669728</v>
      </c>
      <c r="I64" s="50">
        <v>54.475942439606897</v>
      </c>
      <c r="J64" s="116">
        <v>57.896278283790593</v>
      </c>
      <c r="K64" s="116">
        <v>53.090115775300923</v>
      </c>
      <c r="L64" s="21"/>
      <c r="M64" s="21"/>
    </row>
    <row r="65" spans="2:13" s="23" customFormat="1" ht="10.5" customHeight="1" x14ac:dyDescent="0.2">
      <c r="B65" s="52"/>
      <c r="C65" s="7" t="s">
        <v>67</v>
      </c>
      <c r="D65" s="53">
        <v>70.138796359637766</v>
      </c>
      <c r="E65" s="53">
        <v>69.144879494001486</v>
      </c>
      <c r="F65" s="53">
        <v>56.242535311474526</v>
      </c>
      <c r="G65" s="53">
        <v>58.718358296818117</v>
      </c>
      <c r="H65" s="53">
        <v>58.211853432908363</v>
      </c>
      <c r="I65" s="53">
        <v>54.744640281922521</v>
      </c>
      <c r="J65" s="53">
        <v>40.813010677784362</v>
      </c>
      <c r="K65" s="53">
        <v>42.344733473916619</v>
      </c>
      <c r="L65" s="21"/>
      <c r="M65" s="21"/>
    </row>
    <row r="66" spans="2:13" s="23" customFormat="1" ht="10.5" customHeight="1" x14ac:dyDescent="0.2">
      <c r="B66" s="52"/>
      <c r="C66" s="8" t="s">
        <v>68</v>
      </c>
      <c r="D66" s="50">
        <v>80.517710396910317</v>
      </c>
      <c r="E66" s="50">
        <v>82.309042638837909</v>
      </c>
      <c r="F66" s="50">
        <v>82.22693166206129</v>
      </c>
      <c r="G66" s="50">
        <v>76.034815745989206</v>
      </c>
      <c r="H66" s="50">
        <v>75.041625712018771</v>
      </c>
      <c r="I66" s="50">
        <v>72.381145654130918</v>
      </c>
      <c r="J66" s="50">
        <v>69.093472658546304</v>
      </c>
      <c r="K66" s="50">
        <v>66.531966583007616</v>
      </c>
      <c r="L66" s="21"/>
      <c r="M66" s="21"/>
    </row>
    <row r="67" spans="2:13" s="23" customFormat="1" ht="10.5" customHeight="1" x14ac:dyDescent="0.2">
      <c r="B67" s="52"/>
      <c r="C67" s="7" t="s">
        <v>69</v>
      </c>
      <c r="D67" s="53">
        <v>68.24671953052345</v>
      </c>
      <c r="E67" s="53">
        <v>67.338644789776765</v>
      </c>
      <c r="F67" s="53">
        <v>65.178538392229456</v>
      </c>
      <c r="G67" s="53">
        <v>72.60632013356927</v>
      </c>
      <c r="H67" s="53">
        <v>61.64412056922167</v>
      </c>
      <c r="I67" s="53">
        <v>59.64429566244786</v>
      </c>
      <c r="J67" s="53">
        <v>61.858422611818973</v>
      </c>
      <c r="K67" s="53">
        <v>52.453680791834209</v>
      </c>
      <c r="L67" s="21"/>
      <c r="M67" s="21"/>
    </row>
    <row r="68" spans="2:13" s="23" customFormat="1" ht="10.5" customHeight="1" x14ac:dyDescent="0.2">
      <c r="B68" s="52"/>
      <c r="C68" s="8" t="s">
        <v>70</v>
      </c>
      <c r="D68" s="50">
        <v>54.584577295565424</v>
      </c>
      <c r="E68" s="50">
        <v>56.883641134322332</v>
      </c>
      <c r="F68" s="50">
        <v>56.815753691129267</v>
      </c>
      <c r="G68" s="50">
        <v>57.598974109832447</v>
      </c>
      <c r="H68" s="50">
        <v>51.018100097310075</v>
      </c>
      <c r="I68" s="50">
        <v>45.184660145130387</v>
      </c>
      <c r="J68" s="50">
        <v>48.37933664679425</v>
      </c>
      <c r="K68" s="50">
        <v>50.403396974694438</v>
      </c>
      <c r="L68" s="21"/>
      <c r="M68" s="21"/>
    </row>
    <row r="69" spans="2:13" s="23" customFormat="1" ht="10.5" customHeight="1" x14ac:dyDescent="0.2">
      <c r="B69" s="52"/>
      <c r="C69" s="7" t="s">
        <v>71</v>
      </c>
      <c r="D69" s="53">
        <v>37.846964655923209</v>
      </c>
      <c r="E69" s="53">
        <v>36.594863919440058</v>
      </c>
      <c r="F69" s="53">
        <v>36.798707091298198</v>
      </c>
      <c r="G69" s="53">
        <v>35.268512139613264</v>
      </c>
      <c r="H69" s="53">
        <v>34.539451045562814</v>
      </c>
      <c r="I69" s="53">
        <v>33.746439291740309</v>
      </c>
      <c r="J69" s="53">
        <v>34.069716478803123</v>
      </c>
      <c r="K69" s="53">
        <v>33.954632260826514</v>
      </c>
      <c r="L69" s="21"/>
      <c r="M69" s="21"/>
    </row>
    <row r="70" spans="2:13" s="23" customFormat="1" ht="10.5" customHeight="1" x14ac:dyDescent="0.2">
      <c r="B70" s="52"/>
      <c r="C70" s="8" t="s">
        <v>72</v>
      </c>
      <c r="D70" s="50">
        <v>34.380397617117275</v>
      </c>
      <c r="E70" s="50">
        <v>35.452991243871779</v>
      </c>
      <c r="F70" s="50">
        <v>36.635373245817171</v>
      </c>
      <c r="G70" s="50">
        <v>45.006386630450358</v>
      </c>
      <c r="H70" s="50">
        <v>41.525322234198583</v>
      </c>
      <c r="I70" s="50">
        <v>39.738437943934969</v>
      </c>
      <c r="J70" s="50">
        <v>38.932366544362871</v>
      </c>
      <c r="K70" s="50">
        <v>37.384169477878899</v>
      </c>
      <c r="L70" s="21"/>
      <c r="M70" s="21"/>
    </row>
    <row r="71" spans="2:13" s="23" customFormat="1" ht="10.5" hidden="1" customHeight="1" x14ac:dyDescent="0.2">
      <c r="B71" s="52"/>
      <c r="C71" s="8"/>
      <c r="D71" s="50" t="e">
        <f>us_dpr025 #REF!</f>
        <v>#REF!</v>
      </c>
      <c r="E71" s="50" t="e">
        <f>us_dpr025 #REF!</f>
        <v>#REF!</v>
      </c>
      <c r="F71" s="50" t="e">
        <f>us_dpr025 #REF!</f>
        <v>#REF!</v>
      </c>
      <c r="G71" s="50" t="e">
        <f>us_dpr025 #REF!</f>
        <v>#REF!</v>
      </c>
      <c r="H71" s="50" t="e">
        <f>us_dpr025 #REF!</f>
        <v>#REF!</v>
      </c>
      <c r="I71" s="50" t="e">
        <f>us_dpr025 #REF!</f>
        <v>#REF!</v>
      </c>
      <c r="J71" s="50" t="e">
        <f>us_dpr025 #REF!</f>
        <v>#REF!</v>
      </c>
      <c r="K71" s="50"/>
      <c r="L71" s="21"/>
      <c r="M71" s="21"/>
    </row>
    <row r="72" spans="2:13" s="2" customFormat="1" ht="8.25" customHeight="1" x14ac:dyDescent="0.2">
      <c r="B72" s="38"/>
      <c r="C72" s="38"/>
      <c r="D72" s="38"/>
      <c r="E72" s="38"/>
      <c r="F72" s="38"/>
      <c r="G72" s="38"/>
      <c r="H72" s="38"/>
      <c r="I72" s="38"/>
      <c r="J72" s="38"/>
      <c r="K72" s="38"/>
    </row>
    <row r="73" spans="2:13" s="1" customFormat="1" ht="0.75" customHeight="1" x14ac:dyDescent="0.2">
      <c r="B73" s="3"/>
      <c r="C73" s="3"/>
      <c r="D73" s="3"/>
      <c r="E73" s="3"/>
      <c r="F73" s="3"/>
      <c r="G73" s="3"/>
      <c r="H73" s="3"/>
      <c r="I73" s="3"/>
      <c r="J73" s="3"/>
      <c r="K73" s="3"/>
      <c r="L73" s="3"/>
    </row>
    <row r="74" spans="2:13" ht="9.75" customHeight="1" x14ac:dyDescent="0.2">
      <c r="C74" s="185" t="s">
        <v>14</v>
      </c>
      <c r="D74" s="185"/>
      <c r="E74" s="185"/>
      <c r="F74" s="185"/>
      <c r="G74" s="185"/>
      <c r="H74" s="185"/>
      <c r="I74" s="185"/>
      <c r="J74" s="185"/>
      <c r="K74" s="185"/>
      <c r="L74" s="20"/>
      <c r="M74" s="20"/>
    </row>
    <row r="75" spans="2:13" ht="9.75" customHeight="1" x14ac:dyDescent="0.2">
      <c r="C75" s="185" t="s">
        <v>15</v>
      </c>
      <c r="D75" s="185"/>
      <c r="E75" s="185"/>
      <c r="F75" s="185"/>
      <c r="G75" s="185"/>
      <c r="H75" s="185"/>
      <c r="I75" s="185"/>
      <c r="J75" s="185"/>
      <c r="K75" s="185"/>
      <c r="L75" s="20"/>
      <c r="M75" s="20"/>
    </row>
    <row r="76" spans="2:13" ht="9.75" customHeight="1" x14ac:dyDescent="0.2">
      <c r="C76" s="185" t="s">
        <v>16</v>
      </c>
      <c r="D76" s="185"/>
      <c r="E76" s="185"/>
      <c r="F76" s="185"/>
      <c r="G76" s="185"/>
      <c r="H76" s="185"/>
      <c r="I76" s="185"/>
      <c r="J76" s="185"/>
      <c r="K76" s="185"/>
      <c r="L76" s="20"/>
      <c r="M76" s="20"/>
    </row>
    <row r="77" spans="2:13" ht="62.25" customHeight="1" x14ac:dyDescent="0.2">
      <c r="B77" s="42"/>
      <c r="C77" s="42"/>
      <c r="D77" s="20"/>
      <c r="E77" s="20"/>
      <c r="F77" s="43"/>
      <c r="G77" s="20"/>
      <c r="H77" s="20"/>
      <c r="I77" s="44"/>
      <c r="J77" s="20"/>
      <c r="K77" s="20"/>
      <c r="L77" s="20"/>
      <c r="M77" s="20"/>
    </row>
    <row r="78" spans="2:13" ht="14.25" customHeight="1" x14ac:dyDescent="0.25">
      <c r="B78" s="171" t="s">
        <v>115</v>
      </c>
      <c r="C78" s="45"/>
      <c r="D78" s="45"/>
      <c r="E78" s="45"/>
      <c r="F78" s="45"/>
      <c r="G78" s="45"/>
      <c r="H78" s="45"/>
      <c r="I78" s="45"/>
      <c r="J78" s="45"/>
      <c r="K78" s="45"/>
      <c r="L78" s="45"/>
    </row>
    <row r="108" spans="25:25" x14ac:dyDescent="0.2">
      <c r="Y108" s="14">
        <v>7</v>
      </c>
    </row>
  </sheetData>
  <mergeCells count="3">
    <mergeCell ref="C74:K74"/>
    <mergeCell ref="C75:K75"/>
    <mergeCell ref="C76:K76"/>
  </mergeCells>
  <printOptions horizontalCentered="1" verticalCentered="1"/>
  <pageMargins left="0" right="0" top="0" bottom="0" header="0" footer="0"/>
  <pageSetup paperSize="9"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08"/>
  <sheetViews>
    <sheetView showGridLines="0" view="pageBreakPreview" zoomScale="130" zoomScaleNormal="100" zoomScaleSheetLayoutView="130" workbookViewId="0"/>
  </sheetViews>
  <sheetFormatPr defaultRowHeight="11.25" x14ac:dyDescent="0.2"/>
  <cols>
    <col min="1" max="1" width="9.140625" style="14"/>
    <col min="2" max="2" width="4.5703125" style="14" customWidth="1"/>
    <col min="3" max="3" width="19.42578125" style="14" customWidth="1"/>
    <col min="4" max="11" width="8.28515625" style="14" customWidth="1"/>
    <col min="12" max="12" width="3.85546875" style="14" customWidth="1"/>
    <col min="13" max="16384" width="9.140625" style="14"/>
  </cols>
  <sheetData>
    <row r="1" spans="2:22" ht="10.5" customHeight="1" x14ac:dyDescent="0.2">
      <c r="B1" s="11"/>
      <c r="C1" s="11"/>
      <c r="D1" s="12"/>
      <c r="E1" s="12"/>
      <c r="F1" s="12"/>
      <c r="G1" s="12"/>
      <c r="H1" s="12"/>
      <c r="I1" s="12"/>
      <c r="J1" s="13"/>
      <c r="K1" s="13"/>
    </row>
    <row r="2" spans="2:22" s="2" customFormat="1" ht="7.5" customHeight="1" x14ac:dyDescent="0.2">
      <c r="B2" s="15"/>
      <c r="C2" s="15"/>
      <c r="D2" s="15"/>
      <c r="E2" s="15"/>
      <c r="F2" s="15"/>
      <c r="G2" s="15"/>
      <c r="H2" s="15"/>
      <c r="I2" s="15"/>
      <c r="J2" s="15"/>
      <c r="K2" s="15"/>
      <c r="L2" s="15"/>
    </row>
    <row r="3" spans="2:22" s="1" customFormat="1" ht="0.75" customHeight="1" x14ac:dyDescent="0.2">
      <c r="B3" s="3"/>
      <c r="C3" s="3"/>
      <c r="D3" s="3"/>
      <c r="E3" s="3"/>
      <c r="F3" s="3"/>
      <c r="G3" s="3"/>
      <c r="H3" s="3"/>
      <c r="I3" s="3"/>
      <c r="J3" s="3"/>
      <c r="K3" s="3"/>
      <c r="L3" s="3"/>
    </row>
    <row r="4" spans="2:22" ht="18.75" customHeight="1" x14ac:dyDescent="0.25">
      <c r="B4" s="16" t="s">
        <v>116</v>
      </c>
      <c r="C4" s="16"/>
      <c r="D4" s="16"/>
      <c r="E4" s="16"/>
      <c r="F4" s="16"/>
      <c r="G4" s="16"/>
      <c r="H4" s="16"/>
      <c r="I4" s="16"/>
      <c r="J4" s="16"/>
      <c r="K4" s="16"/>
      <c r="L4" s="16"/>
      <c r="M4" s="20"/>
    </row>
    <row r="5" spans="2:22" s="23" customFormat="1" ht="10.5" customHeight="1" x14ac:dyDescent="0.2">
      <c r="B5" s="21"/>
      <c r="C5" s="21"/>
      <c r="D5" s="22"/>
      <c r="E5" s="22"/>
      <c r="F5" s="22"/>
      <c r="G5" s="22"/>
      <c r="H5" s="22"/>
      <c r="I5" s="22"/>
      <c r="J5" s="22"/>
      <c r="K5" s="22"/>
      <c r="L5" s="21"/>
      <c r="M5" s="21"/>
    </row>
    <row r="6" spans="2:22" s="2" customFormat="1" ht="12" customHeight="1" x14ac:dyDescent="0.2">
      <c r="B6" s="24" t="s">
        <v>117</v>
      </c>
      <c r="C6" s="24"/>
      <c r="D6" s="24"/>
      <c r="E6" s="24"/>
      <c r="F6" s="24"/>
      <c r="G6" s="24"/>
      <c r="H6" s="24"/>
      <c r="I6" s="24"/>
      <c r="J6" s="24"/>
      <c r="K6" s="24"/>
      <c r="L6" s="24"/>
    </row>
    <row r="7" spans="2:22" s="1" customFormat="1" ht="0.75" customHeight="1" x14ac:dyDescent="0.2">
      <c r="B7" s="3"/>
      <c r="C7" s="3"/>
      <c r="D7" s="3"/>
      <c r="E7" s="3"/>
      <c r="F7" s="3"/>
      <c r="G7" s="3"/>
      <c r="H7" s="3"/>
      <c r="I7" s="3"/>
      <c r="J7" s="3"/>
      <c r="K7" s="3"/>
      <c r="L7" s="3"/>
    </row>
    <row r="8" spans="2:22" s="28" customFormat="1" ht="18.75" customHeight="1" x14ac:dyDescent="0.2">
      <c r="B8" s="2"/>
      <c r="C8" s="2"/>
      <c r="D8" s="27">
        <v>2013</v>
      </c>
      <c r="E8" s="27">
        <v>2014</v>
      </c>
      <c r="F8" s="27">
        <v>2015</v>
      </c>
      <c r="G8" s="27">
        <v>2016</v>
      </c>
      <c r="H8" s="27">
        <v>2017</v>
      </c>
      <c r="I8" s="27">
        <v>2018</v>
      </c>
      <c r="J8" s="180">
        <v>2019</v>
      </c>
      <c r="K8" s="27" t="s">
        <v>9</v>
      </c>
      <c r="L8" s="26"/>
      <c r="M8" s="2"/>
    </row>
    <row r="9" spans="2:22" s="1" customFormat="1" ht="0.75" customHeight="1" x14ac:dyDescent="0.2">
      <c r="D9" s="3"/>
      <c r="E9" s="3"/>
      <c r="F9" s="3"/>
      <c r="G9" s="3"/>
      <c r="H9" s="3"/>
      <c r="I9" s="3"/>
      <c r="J9" s="3"/>
      <c r="K9" s="3"/>
      <c r="L9" s="3"/>
    </row>
    <row r="10" spans="2:22" ht="18.75" customHeight="1" x14ac:dyDescent="0.2">
      <c r="B10" s="29" t="s">
        <v>5</v>
      </c>
      <c r="C10" s="30"/>
      <c r="D10" s="31"/>
      <c r="E10" s="31"/>
      <c r="F10" s="31"/>
      <c r="G10" s="31"/>
      <c r="H10" s="31"/>
      <c r="I10" s="31"/>
      <c r="J10" s="31"/>
      <c r="K10" s="31"/>
      <c r="L10" s="32"/>
      <c r="M10" s="20"/>
    </row>
    <row r="11" spans="2:22" s="23" customFormat="1" ht="15" customHeight="1" x14ac:dyDescent="0.2">
      <c r="B11" s="49"/>
      <c r="C11" s="8" t="s">
        <v>48</v>
      </c>
      <c r="D11" s="50">
        <v>1.1694231507265531</v>
      </c>
      <c r="E11" s="50">
        <v>0.86124501976127432</v>
      </c>
      <c r="F11" s="50">
        <v>1.3958252767462047</v>
      </c>
      <c r="G11" s="50">
        <v>1.3676309876893211</v>
      </c>
      <c r="H11" s="50">
        <v>0.92414181826617992</v>
      </c>
      <c r="I11" s="50">
        <v>1.0929965189335962</v>
      </c>
      <c r="J11" s="50">
        <v>1.6406795723270453</v>
      </c>
      <c r="K11" s="50">
        <v>2.9294601213786886</v>
      </c>
      <c r="L11" s="21"/>
      <c r="M11" s="21"/>
      <c r="O11" s="51"/>
      <c r="P11" s="51"/>
      <c r="Q11" s="51"/>
      <c r="R11" s="51"/>
      <c r="S11" s="51"/>
      <c r="T11" s="51"/>
      <c r="U11" s="51"/>
      <c r="V11" s="51"/>
    </row>
    <row r="12" spans="2:22" s="23" customFormat="1" ht="10.5" customHeight="1" x14ac:dyDescent="0.2">
      <c r="B12" s="52"/>
      <c r="C12" s="7" t="s">
        <v>49</v>
      </c>
      <c r="D12" s="53">
        <v>2.2837327464232282</v>
      </c>
      <c r="E12" s="53">
        <v>1.8111927758752064</v>
      </c>
      <c r="F12" s="53">
        <v>0.93371363053488599</v>
      </c>
      <c r="G12" s="53">
        <v>0.96067045435940401</v>
      </c>
      <c r="H12" s="53">
        <v>1.052161507611979</v>
      </c>
      <c r="I12" s="53">
        <v>1.4329854707269329</v>
      </c>
      <c r="J12" s="53">
        <v>1.1948733414138284</v>
      </c>
      <c r="K12" s="53">
        <v>1.5952653993784482</v>
      </c>
      <c r="L12" s="21"/>
      <c r="M12" s="21"/>
      <c r="O12" s="51"/>
      <c r="P12" s="51"/>
      <c r="Q12" s="51"/>
      <c r="R12" s="51"/>
      <c r="S12" s="51"/>
      <c r="T12" s="51"/>
      <c r="U12" s="51"/>
      <c r="V12" s="51"/>
    </row>
    <row r="13" spans="2:22" s="23" customFormat="1" ht="10.5" customHeight="1" x14ac:dyDescent="0.2">
      <c r="B13" s="52"/>
      <c r="C13" s="8" t="s">
        <v>50</v>
      </c>
      <c r="D13" s="50">
        <v>0.4662174417199284</v>
      </c>
      <c r="E13" s="50">
        <v>0.62786851505256525</v>
      </c>
      <c r="F13" s="50">
        <v>1.2650418887293711</v>
      </c>
      <c r="G13" s="50">
        <v>0.63284887446341553</v>
      </c>
      <c r="H13" s="50">
        <v>0.83267697882650371</v>
      </c>
      <c r="I13" s="50">
        <v>2.6197546197283215</v>
      </c>
      <c r="J13" s="50">
        <v>1.0936538142186225</v>
      </c>
      <c r="K13" s="50">
        <v>6.872658509156766</v>
      </c>
      <c r="L13" s="21"/>
      <c r="M13" s="21"/>
      <c r="O13" s="51"/>
      <c r="P13" s="51"/>
      <c r="Q13" s="51"/>
      <c r="R13" s="51"/>
      <c r="S13" s="51"/>
      <c r="T13" s="51"/>
      <c r="U13" s="51"/>
      <c r="V13" s="51"/>
    </row>
    <row r="14" spans="2:22" s="23" customFormat="1" ht="10.5" customHeight="1" x14ac:dyDescent="0.2">
      <c r="B14" s="52"/>
      <c r="C14" s="7" t="s">
        <v>0</v>
      </c>
      <c r="D14" s="53">
        <v>4.1211070956307241</v>
      </c>
      <c r="E14" s="53">
        <v>3.8092431340072372</v>
      </c>
      <c r="F14" s="53">
        <v>3.6332408348055973</v>
      </c>
      <c r="G14" s="53">
        <v>3.0313500913810043</v>
      </c>
      <c r="H14" s="53">
        <v>2.9786162499902966</v>
      </c>
      <c r="I14" s="53">
        <v>3.5840477464939102</v>
      </c>
      <c r="J14" s="53">
        <v>2.7526056671252825</v>
      </c>
      <c r="K14" s="53">
        <v>3.7329627135290271</v>
      </c>
      <c r="L14" s="21"/>
      <c r="M14" s="21"/>
      <c r="O14" s="51"/>
      <c r="P14" s="51"/>
      <c r="Q14" s="51"/>
      <c r="R14" s="51"/>
      <c r="S14" s="51"/>
      <c r="T14" s="51"/>
      <c r="U14" s="51"/>
      <c r="V14" s="51"/>
    </row>
    <row r="15" spans="2:22" s="23" customFormat="1" ht="10.5" customHeight="1" x14ac:dyDescent="0.2">
      <c r="B15" s="52"/>
      <c r="C15" s="8" t="s">
        <v>51</v>
      </c>
      <c r="D15" s="50">
        <v>1.2097819815071675</v>
      </c>
      <c r="E15" s="50">
        <v>1.2373860821729212</v>
      </c>
      <c r="F15" s="50">
        <v>1.9827094022717642</v>
      </c>
      <c r="G15" s="50">
        <v>1.2636918004640187</v>
      </c>
      <c r="H15" s="50">
        <v>3.5924101080070145</v>
      </c>
      <c r="I15" s="50">
        <v>0.99997938456848479</v>
      </c>
      <c r="J15" s="136">
        <v>1.4103093487068732</v>
      </c>
      <c r="K15" s="136">
        <v>1.6510217665303533</v>
      </c>
      <c r="L15" s="21"/>
      <c r="M15" s="21"/>
      <c r="O15" s="51"/>
      <c r="P15" s="51"/>
      <c r="Q15" s="51"/>
      <c r="R15" s="51"/>
      <c r="S15" s="51"/>
      <c r="T15" s="51"/>
      <c r="U15" s="51"/>
      <c r="V15" s="51"/>
    </row>
    <row r="16" spans="2:22" s="23" customFormat="1" ht="10.5" customHeight="1" x14ac:dyDescent="0.2">
      <c r="B16" s="52"/>
      <c r="C16" s="7" t="s">
        <v>52</v>
      </c>
      <c r="D16" s="53">
        <v>2.7233966368763154</v>
      </c>
      <c r="E16" s="53">
        <v>2.3357256741778984</v>
      </c>
      <c r="F16" s="53">
        <v>3.3213412233962152</v>
      </c>
      <c r="G16" s="53">
        <v>3.9085242061663403</v>
      </c>
      <c r="H16" s="53">
        <v>3.9908184723773852</v>
      </c>
      <c r="I16" s="53">
        <v>5.3106081001737255</v>
      </c>
      <c r="J16" s="53">
        <v>7.0386741465026219</v>
      </c>
      <c r="K16" s="53">
        <v>7.801840728482123</v>
      </c>
      <c r="L16" s="21"/>
      <c r="M16" s="21"/>
      <c r="O16" s="51"/>
      <c r="P16" s="51"/>
      <c r="Q16" s="51"/>
      <c r="R16" s="51"/>
      <c r="S16" s="51"/>
      <c r="T16" s="51"/>
      <c r="U16" s="51"/>
      <c r="V16" s="51"/>
    </row>
    <row r="17" spans="2:22" s="23" customFormat="1" ht="10.5" customHeight="1" x14ac:dyDescent="0.2">
      <c r="B17" s="52"/>
      <c r="C17" s="8" t="s">
        <v>53</v>
      </c>
      <c r="D17" s="50">
        <v>1.1585990676964693</v>
      </c>
      <c r="E17" s="50">
        <v>0.96839160454650253</v>
      </c>
      <c r="F17" s="50">
        <v>1.0919204772339495</v>
      </c>
      <c r="G17" s="50">
        <v>2.1582898400938304</v>
      </c>
      <c r="H17" s="50">
        <v>1.9494353042749191</v>
      </c>
      <c r="I17" s="50">
        <v>1.4919929116400161</v>
      </c>
      <c r="J17" s="50">
        <v>1.7418022715496502</v>
      </c>
      <c r="K17" s="50">
        <v>2.435318156878008</v>
      </c>
      <c r="L17" s="21"/>
      <c r="M17" s="21"/>
      <c r="O17" s="51"/>
      <c r="P17" s="51"/>
      <c r="Q17" s="51"/>
      <c r="R17" s="51"/>
      <c r="S17" s="51"/>
      <c r="T17" s="51"/>
      <c r="U17" s="51"/>
      <c r="V17" s="51"/>
    </row>
    <row r="18" spans="2:22" s="23" customFormat="1" ht="10.5" customHeight="1" x14ac:dyDescent="0.2">
      <c r="B18" s="52"/>
      <c r="C18" s="7" t="s">
        <v>54</v>
      </c>
      <c r="D18" s="53">
        <v>11.544006752175779</v>
      </c>
      <c r="E18" s="53">
        <v>8.2008870579589388</v>
      </c>
      <c r="F18" s="53">
        <v>8.4522150549992574</v>
      </c>
      <c r="G18" s="53">
        <v>12.146397458599917</v>
      </c>
      <c r="H18" s="53">
        <v>11.266839041617455</v>
      </c>
      <c r="I18" s="53">
        <v>8.5207987638892142</v>
      </c>
      <c r="J18" s="53">
        <v>6.1282550918733474</v>
      </c>
      <c r="K18" s="53">
        <v>7.9303650295874846</v>
      </c>
      <c r="L18" s="21"/>
      <c r="M18" s="21"/>
      <c r="O18" s="51"/>
      <c r="P18" s="51"/>
      <c r="Q18" s="51"/>
      <c r="R18" s="51"/>
      <c r="S18" s="51"/>
      <c r="T18" s="51"/>
      <c r="U18" s="51"/>
      <c r="V18" s="51"/>
    </row>
    <row r="19" spans="2:22" s="23" customFormat="1" ht="10.5" customHeight="1" x14ac:dyDescent="0.2">
      <c r="B19" s="52"/>
      <c r="C19" s="8" t="s">
        <v>1</v>
      </c>
      <c r="D19" s="50">
        <v>2.2955302553841133</v>
      </c>
      <c r="E19" s="50">
        <v>2.334976650993791</v>
      </c>
      <c r="F19" s="50">
        <v>2.7984360895969216</v>
      </c>
      <c r="G19" s="50">
        <v>2.699211006213758</v>
      </c>
      <c r="H19" s="50">
        <v>2.8760620032683804</v>
      </c>
      <c r="I19" s="50">
        <v>3.5129781443480477</v>
      </c>
      <c r="J19" s="50">
        <v>3.1248745789730994</v>
      </c>
      <c r="K19" s="50">
        <v>2.8735568475764688</v>
      </c>
      <c r="L19" s="21"/>
      <c r="M19" s="21"/>
      <c r="O19" s="51"/>
      <c r="P19" s="51"/>
      <c r="Q19" s="51"/>
      <c r="R19" s="51"/>
      <c r="S19" s="51"/>
      <c r="T19" s="51"/>
      <c r="U19" s="51"/>
      <c r="V19" s="51"/>
    </row>
    <row r="20" spans="2:22" s="23" customFormat="1" ht="10.5" customHeight="1" x14ac:dyDescent="0.2">
      <c r="B20" s="52"/>
      <c r="C20" s="7" t="s">
        <v>55</v>
      </c>
      <c r="D20" s="53">
        <v>3.550242579552414</v>
      </c>
      <c r="E20" s="53">
        <v>3.7525909044807024</v>
      </c>
      <c r="F20" s="53">
        <v>3.5987893427572946</v>
      </c>
      <c r="G20" s="53">
        <v>3.3932935466316003</v>
      </c>
      <c r="H20" s="53">
        <v>4.063070655738664</v>
      </c>
      <c r="I20" s="53">
        <v>4.15393781581826</v>
      </c>
      <c r="J20" s="53">
        <v>3.9899411112849625</v>
      </c>
      <c r="K20" s="53">
        <v>3.676786214935265</v>
      </c>
      <c r="L20" s="21"/>
      <c r="M20" s="21"/>
      <c r="O20" s="51"/>
      <c r="P20" s="51"/>
      <c r="Q20" s="51"/>
      <c r="R20" s="51"/>
      <c r="S20" s="51"/>
      <c r="T20" s="51"/>
      <c r="U20" s="51"/>
      <c r="V20" s="51"/>
    </row>
    <row r="21" spans="2:22" s="23" customFormat="1" ht="10.5" customHeight="1" x14ac:dyDescent="0.2">
      <c r="B21" s="52"/>
      <c r="C21" s="8" t="s">
        <v>56</v>
      </c>
      <c r="D21" s="50">
        <v>0.62651404864130578</v>
      </c>
      <c r="E21" s="50">
        <v>1.1022339942309143</v>
      </c>
      <c r="F21" s="50">
        <v>0.65468545955526269</v>
      </c>
      <c r="G21" s="50">
        <v>0.57992590962616386</v>
      </c>
      <c r="H21" s="50">
        <v>0.79107047681083476</v>
      </c>
      <c r="I21" s="50">
        <v>0.61855433977224172</v>
      </c>
      <c r="J21" s="50">
        <v>0.66231834264846701</v>
      </c>
      <c r="K21" s="50">
        <v>1.2566083210311838</v>
      </c>
      <c r="L21" s="21"/>
      <c r="M21" s="21"/>
      <c r="O21" s="51"/>
      <c r="P21" s="51"/>
      <c r="Q21" s="51"/>
      <c r="R21" s="51"/>
      <c r="S21" s="51"/>
      <c r="T21" s="51"/>
      <c r="U21" s="51"/>
      <c r="V21" s="51"/>
    </row>
    <row r="22" spans="2:22" s="23" customFormat="1" ht="10.5" customHeight="1" x14ac:dyDescent="0.2">
      <c r="B22" s="52"/>
      <c r="C22" s="7" t="s">
        <v>57</v>
      </c>
      <c r="D22" s="53">
        <v>2.3161902962652379</v>
      </c>
      <c r="E22" s="53">
        <v>1.0700143157508339</v>
      </c>
      <c r="F22" s="53">
        <v>1.2101105339592861</v>
      </c>
      <c r="G22" s="53">
        <v>1.1311883900397124</v>
      </c>
      <c r="H22" s="53">
        <v>1.3138437648059924</v>
      </c>
      <c r="I22" s="53">
        <v>1.681700571231848</v>
      </c>
      <c r="J22" s="53">
        <v>3.5000233679774757</v>
      </c>
      <c r="K22" s="53">
        <v>3.0705767746294117</v>
      </c>
      <c r="L22" s="21"/>
      <c r="M22" s="21"/>
      <c r="O22" s="51"/>
      <c r="P22" s="51"/>
      <c r="Q22" s="51"/>
      <c r="R22" s="51"/>
      <c r="S22" s="51"/>
      <c r="T22" s="51"/>
      <c r="U22" s="51"/>
      <c r="V22" s="51"/>
    </row>
    <row r="23" spans="2:22" s="23" customFormat="1" ht="10.5" customHeight="1" x14ac:dyDescent="0.2">
      <c r="B23" s="52"/>
      <c r="C23" s="8" t="s">
        <v>58</v>
      </c>
      <c r="D23" s="50">
        <v>1.5650034127598573</v>
      </c>
      <c r="E23" s="50">
        <v>1.3982092740854308</v>
      </c>
      <c r="F23" s="50">
        <v>1.2995058377798279</v>
      </c>
      <c r="G23" s="50">
        <v>0.6951700043033634</v>
      </c>
      <c r="H23" s="50">
        <v>0.93522646053332747</v>
      </c>
      <c r="I23" s="50">
        <v>1.2853788336859686</v>
      </c>
      <c r="J23" s="116">
        <v>0.6734455885408509</v>
      </c>
      <c r="K23" s="116">
        <v>1.6500042581301009</v>
      </c>
      <c r="L23" s="21"/>
      <c r="M23" s="21"/>
      <c r="O23" s="51"/>
      <c r="P23" s="51"/>
      <c r="Q23" s="51"/>
      <c r="R23" s="51"/>
      <c r="S23" s="51"/>
      <c r="T23" s="51"/>
      <c r="U23" s="51"/>
      <c r="V23" s="51"/>
    </row>
    <row r="24" spans="2:22" s="23" customFormat="1" ht="10.5" customHeight="1" x14ac:dyDescent="0.2">
      <c r="B24" s="52"/>
      <c r="C24" s="7" t="s">
        <v>59</v>
      </c>
      <c r="D24" s="53">
        <v>6.2584976206662128</v>
      </c>
      <c r="E24" s="53">
        <v>8.888939154037546</v>
      </c>
      <c r="F24" s="53">
        <v>6.6442289123863487</v>
      </c>
      <c r="G24" s="53">
        <v>12.827631279056037</v>
      </c>
      <c r="H24" s="53">
        <v>15.018839294649363</v>
      </c>
      <c r="I24" s="53">
        <v>6.4512208117432364</v>
      </c>
      <c r="J24" s="53">
        <v>10.302694100408532</v>
      </c>
      <c r="K24" s="53">
        <v>7.9296521791548615</v>
      </c>
      <c r="L24" s="21"/>
      <c r="M24" s="21"/>
      <c r="O24" s="51"/>
      <c r="P24" s="51"/>
      <c r="Q24" s="51"/>
      <c r="R24" s="51"/>
      <c r="S24" s="51"/>
      <c r="T24" s="51"/>
      <c r="U24" s="51"/>
      <c r="V24" s="51"/>
    </row>
    <row r="25" spans="2:22" s="23" customFormat="1" ht="10.5" customHeight="1" x14ac:dyDescent="0.2">
      <c r="B25" s="52"/>
      <c r="C25" s="8" t="s">
        <v>60</v>
      </c>
      <c r="D25" s="50">
        <v>2.0368364030335857</v>
      </c>
      <c r="E25" s="50">
        <v>2.1690216902169017</v>
      </c>
      <c r="F25" s="50">
        <v>2.1639876679767478</v>
      </c>
      <c r="G25" s="50">
        <v>3.5895526024517412</v>
      </c>
      <c r="H25" s="50">
        <v>3.9211135288225747</v>
      </c>
      <c r="I25" s="50">
        <v>2.2377806867610088</v>
      </c>
      <c r="J25" s="50">
        <v>2.3965565433559983</v>
      </c>
      <c r="K25" s="50">
        <v>4.8693108552023796</v>
      </c>
      <c r="L25" s="21"/>
      <c r="M25" s="21"/>
      <c r="O25" s="51"/>
      <c r="P25" s="51"/>
      <c r="Q25" s="51"/>
      <c r="R25" s="51"/>
      <c r="S25" s="51"/>
      <c r="T25" s="51"/>
      <c r="U25" s="51"/>
      <c r="V25" s="51"/>
    </row>
    <row r="26" spans="2:22" s="23" customFormat="1" ht="10.5" customHeight="1" x14ac:dyDescent="0.2">
      <c r="B26" s="52"/>
      <c r="C26" s="7" t="s">
        <v>2</v>
      </c>
      <c r="D26" s="53">
        <v>11.8080958724489</v>
      </c>
      <c r="E26" s="53">
        <v>10.257911901351987</v>
      </c>
      <c r="F26" s="53">
        <v>7.7869690909890785</v>
      </c>
      <c r="G26" s="53">
        <v>6.6383596698771621</v>
      </c>
      <c r="H26" s="53">
        <v>4.6367518907051952</v>
      </c>
      <c r="I26" s="53">
        <v>5.0491747320902425</v>
      </c>
      <c r="J26" s="53">
        <v>3.1583885335198816</v>
      </c>
      <c r="K26" s="53">
        <v>4.8215545889301579</v>
      </c>
      <c r="L26" s="21"/>
      <c r="M26" s="21"/>
      <c r="O26" s="51"/>
      <c r="P26" s="51"/>
      <c r="Q26" s="51"/>
      <c r="R26" s="51"/>
      <c r="S26" s="51"/>
      <c r="T26" s="51"/>
      <c r="U26" s="51"/>
      <c r="V26" s="51"/>
    </row>
    <row r="27" spans="2:22" s="23" customFormat="1" ht="10.5" customHeight="1" x14ac:dyDescent="0.2">
      <c r="B27" s="52"/>
      <c r="C27" s="8" t="s">
        <v>61</v>
      </c>
      <c r="D27" s="50">
        <v>8.9278259611197744E-2</v>
      </c>
      <c r="E27" s="50">
        <v>0.95698742525291547</v>
      </c>
      <c r="F27" s="50">
        <v>2.4674628609377698</v>
      </c>
      <c r="G27" s="50">
        <v>2.4110514647971786</v>
      </c>
      <c r="H27" s="50">
        <v>0.88483292272459158</v>
      </c>
      <c r="I27" s="50">
        <v>1.8641810918774964</v>
      </c>
      <c r="J27" s="50">
        <v>1.4900183971659244</v>
      </c>
      <c r="K27" s="50">
        <v>1.6663707265103194</v>
      </c>
      <c r="L27" s="21"/>
      <c r="M27" s="21"/>
      <c r="O27" s="51"/>
      <c r="P27" s="51"/>
      <c r="Q27" s="51"/>
      <c r="R27" s="51"/>
      <c r="S27" s="51"/>
      <c r="T27" s="51"/>
      <c r="U27" s="51"/>
      <c r="V27" s="51"/>
    </row>
    <row r="28" spans="2:22" s="23" customFormat="1" ht="10.5" customHeight="1" x14ac:dyDescent="0.2">
      <c r="B28" s="52"/>
      <c r="C28" s="7" t="s">
        <v>62</v>
      </c>
      <c r="D28" s="53">
        <v>2.7420490056785911</v>
      </c>
      <c r="E28" s="53">
        <v>4.7708382047654059</v>
      </c>
      <c r="F28" s="53">
        <v>3.187077836645388</v>
      </c>
      <c r="G28" s="53">
        <v>3.8950299425705519</v>
      </c>
      <c r="H28" s="53">
        <v>3.024118488538023</v>
      </c>
      <c r="I28" s="53">
        <v>3.4617536238167803</v>
      </c>
      <c r="J28" s="53">
        <v>3.28829115731723</v>
      </c>
      <c r="K28" s="53">
        <v>3.2752876438038689</v>
      </c>
      <c r="L28" s="21"/>
      <c r="M28" s="21"/>
      <c r="O28" s="51"/>
      <c r="P28" s="51"/>
      <c r="Q28" s="51"/>
      <c r="R28" s="51"/>
      <c r="S28" s="51"/>
      <c r="T28" s="51"/>
      <c r="U28" s="51"/>
      <c r="V28" s="51"/>
    </row>
    <row r="29" spans="2:22" s="23" customFormat="1" ht="10.5" customHeight="1" x14ac:dyDescent="0.2">
      <c r="B29" s="52"/>
      <c r="C29" s="33" t="s">
        <v>63</v>
      </c>
      <c r="D29" s="50">
        <v>1.7377256085565396</v>
      </c>
      <c r="E29" s="50">
        <v>1.2409396551649081</v>
      </c>
      <c r="F29" s="50">
        <v>1.6744093862606166</v>
      </c>
      <c r="G29" s="50">
        <v>1.2824512148625697</v>
      </c>
      <c r="H29" s="50">
        <v>1.0122921185827911</v>
      </c>
      <c r="I29" s="50">
        <v>0.94672657252888315</v>
      </c>
      <c r="J29" s="50">
        <v>3.885913563332918</v>
      </c>
      <c r="K29" s="50">
        <v>2.7039681610675408</v>
      </c>
      <c r="L29" s="21"/>
      <c r="M29" s="21"/>
      <c r="O29" s="51"/>
      <c r="P29" s="51"/>
      <c r="Q29" s="51"/>
      <c r="R29" s="51"/>
      <c r="S29" s="51"/>
      <c r="T29" s="51"/>
      <c r="U29" s="51"/>
      <c r="V29" s="51"/>
    </row>
    <row r="30" spans="2:22" s="23" customFormat="1" ht="10.5" customHeight="1" x14ac:dyDescent="0.2">
      <c r="B30" s="52"/>
      <c r="C30" s="7" t="s">
        <v>64</v>
      </c>
      <c r="D30" s="53">
        <v>5.3321558072709525</v>
      </c>
      <c r="E30" s="53">
        <v>5.7052217783771484</v>
      </c>
      <c r="F30" s="53">
        <v>5.3010615393326423</v>
      </c>
      <c r="G30" s="53">
        <v>6.5649522749900244</v>
      </c>
      <c r="H30" s="53">
        <v>6.9327158803012701</v>
      </c>
      <c r="I30" s="53">
        <v>6.6698995317799579</v>
      </c>
      <c r="J30" s="53">
        <v>5.8704652579629268</v>
      </c>
      <c r="K30" s="53">
        <v>5.9346965031287988</v>
      </c>
      <c r="L30" s="21"/>
      <c r="M30" s="21"/>
      <c r="O30" s="51"/>
      <c r="P30" s="51"/>
      <c r="Q30" s="51"/>
      <c r="R30" s="51"/>
      <c r="S30" s="51"/>
      <c r="T30" s="51"/>
      <c r="U30" s="51"/>
      <c r="V30" s="51"/>
    </row>
    <row r="31" spans="2:22" s="23" customFormat="1" ht="10.5" customHeight="1" x14ac:dyDescent="0.2">
      <c r="B31" s="52"/>
      <c r="C31" s="8" t="s">
        <v>65</v>
      </c>
      <c r="D31" s="50">
        <v>5.615535690513445</v>
      </c>
      <c r="E31" s="50">
        <v>5.4713283258327019</v>
      </c>
      <c r="F31" s="50">
        <v>4.7357796343139036</v>
      </c>
      <c r="G31" s="50">
        <v>4.6240058000176516</v>
      </c>
      <c r="H31" s="50">
        <v>4.2073189015006554</v>
      </c>
      <c r="I31" s="50">
        <v>3.4497880097585352</v>
      </c>
      <c r="J31" s="50">
        <v>3.6810981899900055</v>
      </c>
      <c r="K31" s="50">
        <v>4.9003825457573305</v>
      </c>
      <c r="L31" s="21"/>
      <c r="M31" s="21"/>
      <c r="O31" s="51"/>
      <c r="P31" s="51"/>
      <c r="Q31" s="51"/>
      <c r="R31" s="51"/>
      <c r="S31" s="51"/>
      <c r="T31" s="51"/>
      <c r="U31" s="51"/>
      <c r="V31" s="51"/>
    </row>
    <row r="32" spans="2:22" s="23" customFormat="1" ht="10.5" customHeight="1" x14ac:dyDescent="0.2">
      <c r="B32" s="52"/>
      <c r="C32" s="7" t="s">
        <v>3</v>
      </c>
      <c r="D32" s="53">
        <v>4.3732857693603605E-2</v>
      </c>
      <c r="E32" s="53">
        <v>0.11039528783987229</v>
      </c>
      <c r="F32" s="53">
        <v>0.25313245194963657</v>
      </c>
      <c r="G32" s="53">
        <v>6.1504590367716779E-2</v>
      </c>
      <c r="H32" s="53">
        <v>3.3845898866112965E-2</v>
      </c>
      <c r="I32" s="53">
        <v>4.9679044351435706E-2</v>
      </c>
      <c r="J32" s="53">
        <v>0.1102043746583157</v>
      </c>
      <c r="K32" s="53">
        <v>0.18598130181467959</v>
      </c>
      <c r="L32" s="21"/>
      <c r="M32" s="21"/>
      <c r="O32" s="51"/>
      <c r="P32" s="51"/>
      <c r="Q32" s="51"/>
      <c r="R32" s="51"/>
      <c r="S32" s="51"/>
      <c r="T32" s="51"/>
      <c r="U32" s="51"/>
      <c r="V32" s="51"/>
    </row>
    <row r="33" spans="2:22" s="23" customFormat="1" ht="10.5" customHeight="1" x14ac:dyDescent="0.2">
      <c r="B33" s="52"/>
      <c r="C33" s="8" t="s">
        <v>66</v>
      </c>
      <c r="D33" s="50">
        <v>1.1593539372182617</v>
      </c>
      <c r="E33" s="50">
        <v>1.0931856996817801</v>
      </c>
      <c r="F33" s="50">
        <v>1.2698031230861617</v>
      </c>
      <c r="G33" s="50">
        <v>2.7718242384610927</v>
      </c>
      <c r="H33" s="50">
        <v>2.0898989288430183</v>
      </c>
      <c r="I33" s="50">
        <v>1.540170397989155</v>
      </c>
      <c r="J33" s="116">
        <v>3.5308744624286139</v>
      </c>
      <c r="K33" s="116">
        <v>4.9137639094500996</v>
      </c>
      <c r="L33" s="21"/>
      <c r="M33" s="21"/>
      <c r="O33" s="51"/>
      <c r="P33" s="51"/>
      <c r="Q33" s="51"/>
      <c r="R33" s="51"/>
      <c r="S33" s="51"/>
      <c r="T33" s="51"/>
      <c r="U33" s="51"/>
      <c r="V33" s="51"/>
    </row>
    <row r="34" spans="2:22" s="23" customFormat="1" ht="10.5" customHeight="1" x14ac:dyDescent="0.2">
      <c r="B34" s="52"/>
      <c r="C34" s="7" t="s">
        <v>67</v>
      </c>
      <c r="D34" s="53">
        <v>0.28823772189303315</v>
      </c>
      <c r="E34" s="53">
        <v>0.57086071933812776</v>
      </c>
      <c r="F34" s="53">
        <v>1.9908602606546211</v>
      </c>
      <c r="G34" s="53">
        <v>3.7462184157517737</v>
      </c>
      <c r="H34" s="53">
        <v>2.9713935827470515</v>
      </c>
      <c r="I34" s="53">
        <v>2.0035108990208119</v>
      </c>
      <c r="J34" s="53">
        <v>1.1661609344930544</v>
      </c>
      <c r="K34" s="53">
        <v>5.2128565973056089</v>
      </c>
      <c r="L34" s="21"/>
      <c r="M34" s="21"/>
      <c r="O34" s="51"/>
      <c r="P34" s="51"/>
      <c r="Q34" s="51"/>
      <c r="R34" s="51"/>
      <c r="S34" s="51"/>
      <c r="T34" s="51"/>
      <c r="U34" s="51"/>
      <c r="V34" s="51"/>
    </row>
    <row r="35" spans="2:22" s="23" customFormat="1" ht="10.5" customHeight="1" x14ac:dyDescent="0.2">
      <c r="B35" s="52"/>
      <c r="C35" s="8" t="s">
        <v>68</v>
      </c>
      <c r="D35" s="50">
        <v>1.331307582053902</v>
      </c>
      <c r="E35" s="50">
        <v>0.65430409189988104</v>
      </c>
      <c r="F35" s="50">
        <v>0.61285862386373147</v>
      </c>
      <c r="G35" s="50">
        <v>1.1431997297165566</v>
      </c>
      <c r="H35" s="50">
        <v>0.4523761590658788</v>
      </c>
      <c r="I35" s="50">
        <v>1.3982451636296025</v>
      </c>
      <c r="J35" s="50">
        <v>0.5680065783779511</v>
      </c>
      <c r="K35" s="50">
        <v>1.8448601884710325</v>
      </c>
      <c r="L35" s="21"/>
      <c r="M35" s="21"/>
      <c r="O35" s="51"/>
      <c r="P35" s="51"/>
      <c r="Q35" s="51"/>
      <c r="R35" s="51"/>
      <c r="S35" s="51"/>
      <c r="T35" s="51"/>
      <c r="U35" s="51"/>
      <c r="V35" s="51"/>
    </row>
    <row r="36" spans="2:22" s="23" customFormat="1" ht="10.5" customHeight="1" x14ac:dyDescent="0.2">
      <c r="B36" s="52"/>
      <c r="C36" s="7" t="s">
        <v>69</v>
      </c>
      <c r="D36" s="53">
        <v>0.66530943681982713</v>
      </c>
      <c r="E36" s="53">
        <v>0.6646157082380163</v>
      </c>
      <c r="F36" s="53">
        <v>0.9708184455504657</v>
      </c>
      <c r="G36" s="53">
        <v>0.96504900682822936</v>
      </c>
      <c r="H36" s="53">
        <v>0.67866254561619133</v>
      </c>
      <c r="I36" s="53">
        <v>0.63783319310431252</v>
      </c>
      <c r="J36" s="53">
        <v>0.97897560361593372</v>
      </c>
      <c r="K36" s="53">
        <v>1.2061552737395609</v>
      </c>
      <c r="L36" s="21"/>
      <c r="M36" s="21"/>
      <c r="O36" s="51"/>
      <c r="P36" s="51"/>
      <c r="Q36" s="51"/>
      <c r="R36" s="51"/>
      <c r="S36" s="51"/>
      <c r="T36" s="51"/>
      <c r="U36" s="51"/>
      <c r="V36" s="51"/>
    </row>
    <row r="37" spans="2:22" s="23" customFormat="1" ht="10.5" customHeight="1" x14ac:dyDescent="0.2">
      <c r="B37" s="52"/>
      <c r="C37" s="8" t="s">
        <v>70</v>
      </c>
      <c r="D37" s="50">
        <v>2.7193621204398171</v>
      </c>
      <c r="E37" s="50">
        <v>2.7698725064755947</v>
      </c>
      <c r="F37" s="50">
        <v>2.5632715029988056</v>
      </c>
      <c r="G37" s="50">
        <v>2.4186632854242558</v>
      </c>
      <c r="H37" s="50">
        <v>2.9511685133745886</v>
      </c>
      <c r="I37" s="50">
        <v>2.5294749009404178</v>
      </c>
      <c r="J37" s="50">
        <v>2.2574787751425496</v>
      </c>
      <c r="K37" s="50">
        <v>2.1966592971754357</v>
      </c>
      <c r="L37" s="21"/>
      <c r="M37" s="21"/>
      <c r="O37" s="51"/>
      <c r="P37" s="51"/>
      <c r="Q37" s="51"/>
      <c r="R37" s="51"/>
      <c r="S37" s="51"/>
      <c r="T37" s="51"/>
      <c r="U37" s="51"/>
      <c r="V37" s="51"/>
    </row>
    <row r="38" spans="2:22" s="23" customFormat="1" ht="10.5" customHeight="1" x14ac:dyDescent="0.2">
      <c r="B38" s="52"/>
      <c r="C38" s="7" t="s">
        <v>71</v>
      </c>
      <c r="D38" s="53">
        <v>2.0442666531104865</v>
      </c>
      <c r="E38" s="53">
        <v>1.9502132175048685</v>
      </c>
      <c r="F38" s="53">
        <v>1.6341120040453017</v>
      </c>
      <c r="G38" s="53">
        <v>1.8715892337387579</v>
      </c>
      <c r="H38" s="53">
        <v>2.2517986140451467</v>
      </c>
      <c r="I38" s="53">
        <v>2.9908188863384151</v>
      </c>
      <c r="J38" s="53">
        <v>2.1116375097834585</v>
      </c>
      <c r="K38" s="53">
        <v>1.7008835779605624</v>
      </c>
      <c r="L38" s="21"/>
      <c r="M38" s="21"/>
      <c r="O38" s="51"/>
      <c r="P38" s="51"/>
      <c r="Q38" s="51"/>
      <c r="R38" s="51"/>
      <c r="S38" s="51"/>
      <c r="T38" s="51"/>
      <c r="U38" s="51"/>
      <c r="V38" s="51"/>
    </row>
    <row r="39" spans="2:22" s="23" customFormat="1" ht="10.5" customHeight="1" x14ac:dyDescent="0.2">
      <c r="B39" s="52"/>
      <c r="C39" s="8" t="s">
        <v>72</v>
      </c>
      <c r="D39" s="50">
        <v>2.0778255607646843</v>
      </c>
      <c r="E39" s="50">
        <v>1.708561309718599</v>
      </c>
      <c r="F39" s="50">
        <v>1.4521569489733381</v>
      </c>
      <c r="G39" s="50">
        <v>1.2162034454270811</v>
      </c>
      <c r="H39" s="50">
        <v>1.2278106738960359</v>
      </c>
      <c r="I39" s="50">
        <v>1.169794200117515</v>
      </c>
      <c r="J39" s="50">
        <v>1.2759039593288493</v>
      </c>
      <c r="K39" s="50">
        <v>1.3287436684026539</v>
      </c>
      <c r="L39" s="21"/>
      <c r="M39" s="21"/>
      <c r="O39" s="51"/>
      <c r="P39" s="51"/>
      <c r="Q39" s="51"/>
      <c r="R39" s="51"/>
      <c r="S39" s="51"/>
      <c r="T39" s="51"/>
      <c r="U39" s="51"/>
      <c r="V39" s="51"/>
    </row>
    <row r="40" spans="2:22" s="23" customFormat="1" ht="10.5" hidden="1" customHeight="1" x14ac:dyDescent="0.2">
      <c r="B40" s="52"/>
      <c r="C40" s="8"/>
      <c r="D40" s="50" t="e">
        <f>us_dpr035 #REF!</f>
        <v>#REF!</v>
      </c>
      <c r="E40" s="50" t="e">
        <f>us_dpr035 #REF!</f>
        <v>#REF!</v>
      </c>
      <c r="F40" s="50" t="e">
        <f>us_dpr035 #REF!</f>
        <v>#REF!</v>
      </c>
      <c r="G40" s="50" t="e">
        <f>us_dpr035 #REF!</f>
        <v>#REF!</v>
      </c>
      <c r="H40" s="50" t="e">
        <f>us_dpr035 #REF!</f>
        <v>#REF!</v>
      </c>
      <c r="I40" s="50" t="e">
        <f>us_dpr035 #REF!</f>
        <v>#REF!</v>
      </c>
      <c r="J40" s="50" t="e">
        <f>us_dpr035 #REF!</f>
        <v>#REF!</v>
      </c>
      <c r="K40" s="50"/>
      <c r="L40" s="21"/>
      <c r="M40" s="21"/>
    </row>
    <row r="41" spans="2:22" ht="28.35" customHeight="1" x14ac:dyDescent="0.2">
      <c r="B41" s="29" t="s">
        <v>118</v>
      </c>
      <c r="C41" s="30"/>
      <c r="D41" s="54"/>
      <c r="E41" s="54"/>
      <c r="F41" s="54"/>
      <c r="G41" s="54"/>
      <c r="H41" s="54"/>
      <c r="I41" s="54"/>
      <c r="J41" s="54"/>
      <c r="K41" s="54"/>
      <c r="L41" s="32"/>
      <c r="M41" s="20"/>
    </row>
    <row r="42" spans="2:22" s="23" customFormat="1" ht="15" customHeight="1" x14ac:dyDescent="0.2">
      <c r="B42" s="52"/>
      <c r="C42" s="8" t="s">
        <v>48</v>
      </c>
      <c r="D42" s="176">
        <v>7.2993697194277711</v>
      </c>
      <c r="E42" s="176">
        <v>14.435830659406657</v>
      </c>
      <c r="F42" s="176">
        <v>11.533013847102607</v>
      </c>
      <c r="G42" s="176">
        <v>22.569372758011621</v>
      </c>
      <c r="H42" s="176">
        <v>23.9209405803092</v>
      </c>
      <c r="I42" s="176">
        <v>18.78753997024652</v>
      </c>
      <c r="J42" s="176">
        <v>18.668270930173591</v>
      </c>
      <c r="K42" s="176">
        <v>22.922472955465096</v>
      </c>
      <c r="L42" s="21"/>
      <c r="M42" s="21"/>
    </row>
    <row r="43" spans="2:22" s="23" customFormat="1" ht="10.5" customHeight="1" x14ac:dyDescent="0.2">
      <c r="B43" s="52"/>
      <c r="C43" s="7" t="s">
        <v>49</v>
      </c>
      <c r="D43" s="159">
        <v>17.52979216480735</v>
      </c>
      <c r="E43" s="159">
        <v>16.828358519212191</v>
      </c>
      <c r="F43" s="159">
        <v>17.400119301015987</v>
      </c>
      <c r="G43" s="159">
        <v>17.521741058629949</v>
      </c>
      <c r="H43" s="159">
        <v>17.230116059446175</v>
      </c>
      <c r="I43" s="159">
        <v>17.724622080423</v>
      </c>
      <c r="J43" s="159">
        <v>19.363884556404344</v>
      </c>
      <c r="K43" s="159">
        <v>25.439035670935851</v>
      </c>
      <c r="L43" s="21"/>
      <c r="M43" s="21"/>
    </row>
    <row r="44" spans="2:22" s="23" customFormat="1" ht="10.5" customHeight="1" x14ac:dyDescent="0.2">
      <c r="B44" s="52"/>
      <c r="C44" s="8" t="s">
        <v>50</v>
      </c>
      <c r="D44" s="176">
        <v>29.644329372614262</v>
      </c>
      <c r="E44" s="176">
        <v>25.506133329798946</v>
      </c>
      <c r="F44" s="176">
        <v>21.601594564167193</v>
      </c>
      <c r="G44" s="176">
        <v>24.574029311612623</v>
      </c>
      <c r="H44" s="176">
        <v>22.741364629572107</v>
      </c>
      <c r="I44" s="176">
        <v>24.743628390673923</v>
      </c>
      <c r="J44" s="176">
        <v>7.3571230259224762</v>
      </c>
      <c r="K44" s="176">
        <v>17.970066608494477</v>
      </c>
      <c r="L44" s="21"/>
      <c r="M44" s="21"/>
    </row>
    <row r="45" spans="2:22" s="23" customFormat="1" ht="10.5" customHeight="1" x14ac:dyDescent="0.2">
      <c r="B45" s="52"/>
      <c r="C45" s="7" t="s">
        <v>0</v>
      </c>
      <c r="D45" s="159">
        <v>32.283970975245516</v>
      </c>
      <c r="E45" s="159">
        <v>32.261360540673422</v>
      </c>
      <c r="F45" s="159">
        <v>32.13659433436321</v>
      </c>
      <c r="G45" s="159">
        <v>33.253228528003696</v>
      </c>
      <c r="H45" s="159">
        <v>28.951642756210376</v>
      </c>
      <c r="I45" s="159">
        <v>33.458541986526825</v>
      </c>
      <c r="J45" s="159">
        <v>34.67636056709717</v>
      </c>
      <c r="K45" s="159">
        <v>31.513339349262438</v>
      </c>
      <c r="L45" s="21"/>
      <c r="M45" s="21"/>
    </row>
    <row r="46" spans="2:22" s="23" customFormat="1" ht="10.5" customHeight="1" x14ac:dyDescent="0.2">
      <c r="B46" s="52"/>
      <c r="C46" s="8" t="s">
        <v>51</v>
      </c>
      <c r="D46" s="176">
        <v>20.009612640907761</v>
      </c>
      <c r="E46" s="176">
        <v>16.654334850255566</v>
      </c>
      <c r="F46" s="176">
        <v>17.730487685475222</v>
      </c>
      <c r="G46" s="176">
        <v>15.828157070137745</v>
      </c>
      <c r="H46" s="176">
        <v>18.994955173481536</v>
      </c>
      <c r="I46" s="176">
        <v>18.668416623793636</v>
      </c>
      <c r="J46" s="177">
        <v>18.331965778246683</v>
      </c>
      <c r="K46" s="177">
        <v>16.374914714627266</v>
      </c>
      <c r="L46" s="21"/>
      <c r="M46" s="21"/>
    </row>
    <row r="47" spans="2:22" s="23" customFormat="1" ht="10.5" customHeight="1" x14ac:dyDescent="0.2">
      <c r="B47" s="52"/>
      <c r="C47" s="7" t="s">
        <v>52</v>
      </c>
      <c r="D47" s="159">
        <v>25.747868276509397</v>
      </c>
      <c r="E47" s="159">
        <v>29.728996145291909</v>
      </c>
      <c r="F47" s="159">
        <v>29.650420920580878</v>
      </c>
      <c r="G47" s="159">
        <v>27.426052999367037</v>
      </c>
      <c r="H47" s="159">
        <v>28.353030093125561</v>
      </c>
      <c r="I47" s="159">
        <v>28.950805113871468</v>
      </c>
      <c r="J47" s="159">
        <v>25.385581186771979</v>
      </c>
      <c r="K47" s="159">
        <v>24.896131819916249</v>
      </c>
      <c r="L47" s="21"/>
      <c r="M47" s="114"/>
    </row>
    <row r="48" spans="2:22" s="23" customFormat="1" ht="10.5" customHeight="1" x14ac:dyDescent="0.2">
      <c r="B48" s="52"/>
      <c r="C48" s="8" t="s">
        <v>53</v>
      </c>
      <c r="D48" s="176">
        <v>35.844356233901699</v>
      </c>
      <c r="E48" s="176">
        <v>36.778340351747381</v>
      </c>
      <c r="F48" s="176">
        <v>35.40209842366275</v>
      </c>
      <c r="G48" s="176">
        <v>34.653181826778223</v>
      </c>
      <c r="H48" s="176">
        <v>40.656145975929078</v>
      </c>
      <c r="I48" s="176">
        <v>36.973428620420322</v>
      </c>
      <c r="J48" s="176">
        <v>32.006538349164572</v>
      </c>
      <c r="K48" s="176">
        <v>29.825016070069527</v>
      </c>
      <c r="L48" s="21"/>
      <c r="M48" s="21"/>
    </row>
    <row r="49" spans="2:14" s="23" customFormat="1" ht="10.5" customHeight="1" x14ac:dyDescent="0.2">
      <c r="B49" s="52"/>
      <c r="C49" s="7" t="s">
        <v>54</v>
      </c>
      <c r="D49" s="159">
        <v>34.141380598563785</v>
      </c>
      <c r="E49" s="159">
        <v>31.031761229253245</v>
      </c>
      <c r="F49" s="159">
        <v>39.175418181121621</v>
      </c>
      <c r="G49" s="159">
        <v>31.30099929702169</v>
      </c>
      <c r="H49" s="159">
        <v>34.624205585599704</v>
      </c>
      <c r="I49" s="159">
        <v>41.142610439922478</v>
      </c>
      <c r="J49" s="159">
        <v>44.196552900548113</v>
      </c>
      <c r="K49" s="159">
        <v>32.379199724463746</v>
      </c>
      <c r="L49" s="21"/>
      <c r="M49" s="21"/>
    </row>
    <row r="50" spans="2:14" s="23" customFormat="1" ht="10.5" customHeight="1" x14ac:dyDescent="0.2">
      <c r="B50" s="52"/>
      <c r="C50" s="8" t="s">
        <v>1</v>
      </c>
      <c r="D50" s="176">
        <v>19.910279365556633</v>
      </c>
      <c r="E50" s="176">
        <v>24.433779489643353</v>
      </c>
      <c r="F50" s="176">
        <v>24.374848697343491</v>
      </c>
      <c r="G50" s="176">
        <v>24.920735418323201</v>
      </c>
      <c r="H50" s="176">
        <v>24.972488521993029</v>
      </c>
      <c r="I50" s="176">
        <v>25.924308521002587</v>
      </c>
      <c r="J50" s="176">
        <v>26.568815292712259</v>
      </c>
      <c r="K50" s="176">
        <v>26.430726212209397</v>
      </c>
      <c r="L50" s="21"/>
      <c r="M50" s="21"/>
    </row>
    <row r="51" spans="2:14" s="23" customFormat="1" ht="10.5" customHeight="1" x14ac:dyDescent="0.2">
      <c r="B51" s="52"/>
      <c r="C51" s="7" t="s">
        <v>55</v>
      </c>
      <c r="D51" s="159">
        <v>33.844867841486909</v>
      </c>
      <c r="E51" s="159">
        <v>32.632015837019885</v>
      </c>
      <c r="F51" s="159">
        <v>34.611684062649431</v>
      </c>
      <c r="G51" s="159">
        <v>36.049250703575886</v>
      </c>
      <c r="H51" s="159">
        <v>35.197573905467657</v>
      </c>
      <c r="I51" s="159">
        <v>35.494207020302156</v>
      </c>
      <c r="J51" s="159">
        <v>36.063616345455948</v>
      </c>
      <c r="K51" s="159">
        <v>37.409154572159011</v>
      </c>
      <c r="L51" s="21"/>
      <c r="M51" s="21"/>
    </row>
    <row r="52" spans="2:14" s="23" customFormat="1" ht="10.5" customHeight="1" x14ac:dyDescent="0.2">
      <c r="B52" s="52"/>
      <c r="C52" s="8" t="s">
        <v>56</v>
      </c>
      <c r="D52" s="176">
        <v>12.748024401506656</v>
      </c>
      <c r="E52" s="176">
        <v>13.553402261400407</v>
      </c>
      <c r="F52" s="176">
        <v>16.896168300270482</v>
      </c>
      <c r="G52" s="176">
        <v>12.837725279461807</v>
      </c>
      <c r="H52" s="176">
        <v>11.366929588666133</v>
      </c>
      <c r="I52" s="176">
        <v>9.5992778163272305</v>
      </c>
      <c r="J52" s="176">
        <v>9.9569554656803803</v>
      </c>
      <c r="K52" s="176">
        <v>11.054410843608418</v>
      </c>
      <c r="L52" s="21"/>
      <c r="M52" s="21"/>
    </row>
    <row r="53" spans="2:14" s="23" customFormat="1" ht="10.5" customHeight="1" x14ac:dyDescent="0.2">
      <c r="B53" s="52"/>
      <c r="C53" s="7" t="s">
        <v>57</v>
      </c>
      <c r="D53" s="159">
        <v>37.641010686298372</v>
      </c>
      <c r="E53" s="159">
        <v>41.401471736854006</v>
      </c>
      <c r="F53" s="159">
        <v>40.826636308056521</v>
      </c>
      <c r="G53" s="159">
        <v>35.838734328281461</v>
      </c>
      <c r="H53" s="159">
        <v>43.011898065662194</v>
      </c>
      <c r="I53" s="159">
        <v>43.362979194983495</v>
      </c>
      <c r="J53" s="159">
        <v>37.54463185125212</v>
      </c>
      <c r="K53" s="159">
        <v>25.699916326527031</v>
      </c>
      <c r="L53" s="21"/>
      <c r="M53" s="21"/>
    </row>
    <row r="54" spans="2:14" s="23" customFormat="1" ht="10.5" customHeight="1" x14ac:dyDescent="0.2">
      <c r="B54" s="52"/>
      <c r="C54" s="8" t="s">
        <v>58</v>
      </c>
      <c r="D54" s="176">
        <v>10.928895257957231</v>
      </c>
      <c r="E54" s="176">
        <v>11.266412224469528</v>
      </c>
      <c r="F54" s="176">
        <v>11.421733080815118</v>
      </c>
      <c r="G54" s="176">
        <v>9.4194561283189397</v>
      </c>
      <c r="H54" s="176">
        <v>10.803348109229383</v>
      </c>
      <c r="I54" s="176">
        <v>11.430939415576328</v>
      </c>
      <c r="J54" s="178">
        <v>12.110440209744391</v>
      </c>
      <c r="K54" s="178">
        <v>11.608049061992759</v>
      </c>
      <c r="L54" s="21"/>
      <c r="M54" s="21"/>
    </row>
    <row r="55" spans="2:14" s="23" customFormat="1" ht="10.5" customHeight="1" x14ac:dyDescent="0.2">
      <c r="B55" s="52"/>
      <c r="C55" s="7" t="s">
        <v>59</v>
      </c>
      <c r="D55" s="159">
        <v>28.678053478359391</v>
      </c>
      <c r="E55" s="159">
        <v>30.591721330015829</v>
      </c>
      <c r="F55" s="159">
        <v>29.690745214570882</v>
      </c>
      <c r="G55" s="159">
        <v>24.253433177635539</v>
      </c>
      <c r="H55" s="159">
        <v>31.377491057444136</v>
      </c>
      <c r="I55" s="159">
        <v>27.379184260652966</v>
      </c>
      <c r="J55" s="159">
        <v>34.514825800483251</v>
      </c>
      <c r="K55" s="159">
        <v>29.083880884923744</v>
      </c>
      <c r="L55" s="21"/>
      <c r="M55" s="21"/>
    </row>
    <row r="56" spans="2:14" s="23" customFormat="1" ht="10.5" customHeight="1" x14ac:dyDescent="0.2">
      <c r="B56" s="52"/>
      <c r="C56" s="8" t="s">
        <v>60</v>
      </c>
      <c r="D56" s="176">
        <v>22.199349945828818</v>
      </c>
      <c r="E56" s="176">
        <v>26.244262442624425</v>
      </c>
      <c r="F56" s="176">
        <v>27.792473700313007</v>
      </c>
      <c r="G56" s="176">
        <v>20.854420026034955</v>
      </c>
      <c r="H56" s="176">
        <v>23.66994784650986</v>
      </c>
      <c r="I56" s="176">
        <v>23.30486827410969</v>
      </c>
      <c r="J56" s="176">
        <v>20.014170266398963</v>
      </c>
      <c r="K56" s="176">
        <v>24.500105998339034</v>
      </c>
      <c r="L56" s="21"/>
      <c r="M56" s="21"/>
    </row>
    <row r="57" spans="2:14" s="23" customFormat="1" ht="10.5" customHeight="1" x14ac:dyDescent="0.2">
      <c r="B57" s="52"/>
      <c r="C57" s="7" t="s">
        <v>2</v>
      </c>
      <c r="D57" s="159">
        <v>22.520067665256555</v>
      </c>
      <c r="E57" s="159">
        <v>17.822741701847473</v>
      </c>
      <c r="F57" s="159">
        <v>16.105608071187103</v>
      </c>
      <c r="G57" s="159">
        <v>17.732054166345364</v>
      </c>
      <c r="H57" s="159">
        <v>18.903839590468628</v>
      </c>
      <c r="I57" s="159">
        <v>11.381227124477107</v>
      </c>
      <c r="J57" s="159">
        <v>14.486627231649607</v>
      </c>
      <c r="K57" s="159">
        <v>12.658923834248156</v>
      </c>
      <c r="L57" s="21"/>
      <c r="M57" s="21"/>
    </row>
    <row r="58" spans="2:14" s="23" customFormat="1" ht="10.5" customHeight="1" x14ac:dyDescent="0.2">
      <c r="B58" s="52"/>
      <c r="C58" s="8" t="s">
        <v>61</v>
      </c>
      <c r="D58" s="176">
        <v>10.910443849645464</v>
      </c>
      <c r="E58" s="176">
        <v>13.05579070428049</v>
      </c>
      <c r="F58" s="176">
        <v>14.069361550158929</v>
      </c>
      <c r="G58" s="176">
        <v>17.802751583043779</v>
      </c>
      <c r="H58" s="177">
        <v>13.269023907838559</v>
      </c>
      <c r="I58" s="177">
        <v>13.498864259418824</v>
      </c>
      <c r="J58" s="176">
        <v>12.163415487068772</v>
      </c>
      <c r="K58" s="176">
        <v>12.292898802125306</v>
      </c>
      <c r="L58" s="21"/>
      <c r="M58" s="21"/>
      <c r="N58" s="174"/>
    </row>
    <row r="59" spans="2:14" s="23" customFormat="1" ht="10.5" customHeight="1" x14ac:dyDescent="0.2">
      <c r="B59" s="52"/>
      <c r="C59" s="7" t="s">
        <v>62</v>
      </c>
      <c r="D59" s="159">
        <v>26.161818218880153</v>
      </c>
      <c r="E59" s="159">
        <v>28.049355969393478</v>
      </c>
      <c r="F59" s="159">
        <v>30.139064973541558</v>
      </c>
      <c r="G59" s="159">
        <v>30.201450607601785</v>
      </c>
      <c r="H59" s="159">
        <v>30.036275227971799</v>
      </c>
      <c r="I59" s="159">
        <v>28.987626094653347</v>
      </c>
      <c r="J59" s="159">
        <v>24.7380128541934</v>
      </c>
      <c r="K59" s="159">
        <v>22.172874908891316</v>
      </c>
      <c r="L59" s="21"/>
      <c r="M59" s="21"/>
    </row>
    <row r="60" spans="2:14" s="23" customFormat="1" ht="10.5" customHeight="1" x14ac:dyDescent="0.2">
      <c r="B60" s="52"/>
      <c r="C60" s="33" t="s">
        <v>63</v>
      </c>
      <c r="D60" s="176">
        <v>19.353013465189026</v>
      </c>
      <c r="E60" s="176">
        <v>20.344347520218992</v>
      </c>
      <c r="F60" s="176">
        <v>16.246059585054017</v>
      </c>
      <c r="G60" s="176">
        <v>19.087241343454302</v>
      </c>
      <c r="H60" s="176">
        <v>17.263195950831527</v>
      </c>
      <c r="I60" s="176">
        <v>16.431322207958921</v>
      </c>
      <c r="J60" s="176">
        <v>20.363681654004235</v>
      </c>
      <c r="K60" s="176">
        <v>23.240842621856316</v>
      </c>
      <c r="L60" s="21"/>
      <c r="M60" s="21"/>
    </row>
    <row r="61" spans="2:14" s="23" customFormat="1" ht="10.5" customHeight="1" x14ac:dyDescent="0.2">
      <c r="B61" s="52"/>
      <c r="C61" s="7" t="s">
        <v>64</v>
      </c>
      <c r="D61" s="159">
        <v>33.8774701828697</v>
      </c>
      <c r="E61" s="159">
        <v>33.239878050990754</v>
      </c>
      <c r="F61" s="159">
        <v>32.901987319647482</v>
      </c>
      <c r="G61" s="159">
        <v>31.459141800923458</v>
      </c>
      <c r="H61" s="159">
        <v>31.360672258345161</v>
      </c>
      <c r="I61" s="159">
        <v>31.296299069227423</v>
      </c>
      <c r="J61" s="159">
        <v>30.585852892330195</v>
      </c>
      <c r="K61" s="159">
        <v>30.788005461571583</v>
      </c>
      <c r="L61" s="21"/>
      <c r="M61" s="21"/>
    </row>
    <row r="62" spans="2:14" s="23" customFormat="1" ht="10.5" customHeight="1" x14ac:dyDescent="0.2">
      <c r="B62" s="52"/>
      <c r="C62" s="8" t="s">
        <v>65</v>
      </c>
      <c r="D62" s="176">
        <v>22.783818228939438</v>
      </c>
      <c r="E62" s="176">
        <v>24.242484547101363</v>
      </c>
      <c r="F62" s="176">
        <v>20.105228548743504</v>
      </c>
      <c r="G62" s="176">
        <v>26.608556539442038</v>
      </c>
      <c r="H62" s="176">
        <v>23.713109380183486</v>
      </c>
      <c r="I62" s="176">
        <v>22.892052462348008</v>
      </c>
      <c r="J62" s="176">
        <v>24.649093303489249</v>
      </c>
      <c r="K62" s="176">
        <v>20.625567980518575</v>
      </c>
      <c r="L62" s="21"/>
      <c r="M62" s="21"/>
    </row>
    <row r="63" spans="2:14" s="23" customFormat="1" ht="10.5" customHeight="1" x14ac:dyDescent="0.2">
      <c r="B63" s="52"/>
      <c r="C63" s="7" t="s">
        <v>3</v>
      </c>
      <c r="D63" s="159">
        <v>11.463230215408679</v>
      </c>
      <c r="E63" s="159">
        <v>10.193191242240388</v>
      </c>
      <c r="F63" s="159">
        <v>9.1505191897621785</v>
      </c>
      <c r="G63" s="159">
        <v>8.6095103345405768</v>
      </c>
      <c r="H63" s="159">
        <v>8.3514624672075541</v>
      </c>
      <c r="I63" s="159">
        <v>9.7216725502715828</v>
      </c>
      <c r="J63" s="159">
        <v>11.603838450125314</v>
      </c>
      <c r="K63" s="159">
        <v>17.802844678729162</v>
      </c>
      <c r="L63" s="21"/>
      <c r="M63" s="21"/>
    </row>
    <row r="64" spans="2:14" s="23" customFormat="1" ht="10.5" customHeight="1" x14ac:dyDescent="0.2">
      <c r="B64" s="52"/>
      <c r="C64" s="8" t="s">
        <v>66</v>
      </c>
      <c r="D64" s="176">
        <v>9.1336834269001077</v>
      </c>
      <c r="E64" s="176">
        <v>11.984381761896918</v>
      </c>
      <c r="F64" s="176">
        <v>15.781395241290143</v>
      </c>
      <c r="G64" s="176">
        <v>11.792877304293908</v>
      </c>
      <c r="H64" s="176">
        <v>9.9030959848705713</v>
      </c>
      <c r="I64" s="176">
        <v>10.510318762436638</v>
      </c>
      <c r="J64" s="178">
        <v>12.986323571449713</v>
      </c>
      <c r="K64" s="178">
        <v>18.918653811213233</v>
      </c>
      <c r="L64" s="21"/>
      <c r="M64" s="21"/>
    </row>
    <row r="65" spans="2:13" s="23" customFormat="1" ht="10.5" customHeight="1" x14ac:dyDescent="0.2">
      <c r="B65" s="52"/>
      <c r="C65" s="7" t="s">
        <v>67</v>
      </c>
      <c r="D65" s="159">
        <v>22.187085896731755</v>
      </c>
      <c r="E65" s="159">
        <v>19.160781181179591</v>
      </c>
      <c r="F65" s="159">
        <v>23.487281707652087</v>
      </c>
      <c r="G65" s="159">
        <v>22.215466256093368</v>
      </c>
      <c r="H65" s="159">
        <v>21.078316668405421</v>
      </c>
      <c r="I65" s="159">
        <v>20.986163911405395</v>
      </c>
      <c r="J65" s="159">
        <v>17.950115892027807</v>
      </c>
      <c r="K65" s="159">
        <v>20.604352259838151</v>
      </c>
      <c r="L65" s="21"/>
      <c r="M65" s="21"/>
    </row>
    <row r="66" spans="2:13" s="23" customFormat="1" ht="10.5" customHeight="1" x14ac:dyDescent="0.2">
      <c r="B66" s="52"/>
      <c r="C66" s="8" t="s">
        <v>68</v>
      </c>
      <c r="D66" s="176">
        <v>16.876326493979125</v>
      </c>
      <c r="E66" s="176">
        <v>16.378625710737634</v>
      </c>
      <c r="F66" s="176">
        <v>15.305392026207397</v>
      </c>
      <c r="G66" s="176">
        <v>21.797847135409892</v>
      </c>
      <c r="H66" s="176">
        <v>20.466823774617197</v>
      </c>
      <c r="I66" s="176">
        <v>20.242457267620889</v>
      </c>
      <c r="J66" s="176">
        <v>23.234092492045907</v>
      </c>
      <c r="K66" s="176">
        <v>27.059681165029289</v>
      </c>
      <c r="L66" s="21"/>
      <c r="M66" s="21"/>
    </row>
    <row r="67" spans="2:13" s="23" customFormat="1" ht="10.5" customHeight="1" x14ac:dyDescent="0.2">
      <c r="B67" s="52"/>
      <c r="C67" s="7" t="s">
        <v>69</v>
      </c>
      <c r="D67" s="159">
        <v>18.714816379018895</v>
      </c>
      <c r="E67" s="159">
        <v>18.503431411217161</v>
      </c>
      <c r="F67" s="159">
        <v>19.030561580670035</v>
      </c>
      <c r="G67" s="159">
        <v>19.77668195761062</v>
      </c>
      <c r="H67" s="159">
        <v>17.283146182677527</v>
      </c>
      <c r="I67" s="159">
        <v>17.891283722095917</v>
      </c>
      <c r="J67" s="159">
        <v>16.141307912824722</v>
      </c>
      <c r="K67" s="159">
        <v>23.091710485617075</v>
      </c>
      <c r="L67" s="21"/>
      <c r="M67" s="21"/>
    </row>
    <row r="68" spans="2:13" s="23" customFormat="1" ht="10.5" customHeight="1" x14ac:dyDescent="0.2">
      <c r="B68" s="52"/>
      <c r="C68" s="8" t="s">
        <v>70</v>
      </c>
      <c r="D68" s="176">
        <v>15.801354401805868</v>
      </c>
      <c r="E68" s="176">
        <v>15.268274632488982</v>
      </c>
      <c r="F68" s="176">
        <v>15.486687143201681</v>
      </c>
      <c r="G68" s="176">
        <v>14.42931587428396</v>
      </c>
      <c r="H68" s="176">
        <v>15.72687247942066</v>
      </c>
      <c r="I68" s="176">
        <v>14.647081647725621</v>
      </c>
      <c r="J68" s="176">
        <v>15.042481094818569</v>
      </c>
      <c r="K68" s="176">
        <v>13.202252659578136</v>
      </c>
      <c r="L68" s="21"/>
      <c r="M68" s="21"/>
    </row>
    <row r="69" spans="2:13" s="23" customFormat="1" ht="10.5" customHeight="1" x14ac:dyDescent="0.2">
      <c r="B69" s="52"/>
      <c r="C69" s="7" t="s">
        <v>71</v>
      </c>
      <c r="D69" s="159">
        <v>38.219297774489092</v>
      </c>
      <c r="E69" s="159">
        <v>38.634494774126935</v>
      </c>
      <c r="F69" s="159">
        <v>39.815247564202394</v>
      </c>
      <c r="G69" s="159">
        <v>41.621122458705322</v>
      </c>
      <c r="H69" s="159">
        <v>40.916944751842621</v>
      </c>
      <c r="I69" s="159">
        <v>41.01285076138609</v>
      </c>
      <c r="J69" s="159">
        <v>40.96651679058153</v>
      </c>
      <c r="K69" s="159">
        <v>41.340627241486445</v>
      </c>
      <c r="L69" s="21"/>
      <c r="M69" s="21"/>
    </row>
    <row r="70" spans="2:13" s="23" customFormat="1" ht="10.5" customHeight="1" x14ac:dyDescent="0.2">
      <c r="B70" s="52"/>
      <c r="C70" s="8" t="s">
        <v>72</v>
      </c>
      <c r="D70" s="176">
        <v>37.715984253064747</v>
      </c>
      <c r="E70" s="176">
        <v>36.869827892308699</v>
      </c>
      <c r="F70" s="176">
        <v>36.507245931265516</v>
      </c>
      <c r="G70" s="176">
        <v>28.726423578403129</v>
      </c>
      <c r="H70" s="176">
        <v>31.515974448348427</v>
      </c>
      <c r="I70" s="176">
        <v>32.026978453116755</v>
      </c>
      <c r="J70" s="176">
        <v>32.277448164689673</v>
      </c>
      <c r="K70" s="176">
        <v>32.042070597947387</v>
      </c>
      <c r="L70" s="21"/>
      <c r="M70" s="21"/>
    </row>
    <row r="71" spans="2:13" s="23" customFormat="1" ht="10.5" hidden="1" customHeight="1" x14ac:dyDescent="0.2">
      <c r="B71" s="52"/>
      <c r="C71" s="8"/>
      <c r="D71" s="50" t="e">
        <f>us_dpr032 #REF!</f>
        <v>#REF!</v>
      </c>
      <c r="E71" s="50" t="e">
        <f>us_dpr032 #REF!</f>
        <v>#REF!</v>
      </c>
      <c r="F71" s="50" t="e">
        <f>us_dpr032 #REF!</f>
        <v>#REF!</v>
      </c>
      <c r="G71" s="50" t="e">
        <f>us_dpr032 #REF!</f>
        <v>#REF!</v>
      </c>
      <c r="H71" s="50" t="e">
        <f>us_dpr032 #REF!</f>
        <v>#REF!</v>
      </c>
      <c r="I71" s="50" t="e">
        <f>us_dpr032 #REF!</f>
        <v>#REF!</v>
      </c>
      <c r="J71" s="50" t="e">
        <f>us_dpr032 #REF!</f>
        <v>#REF!</v>
      </c>
      <c r="K71" s="50"/>
      <c r="L71" s="21"/>
      <c r="M71" s="21"/>
    </row>
    <row r="72" spans="2:13" s="2" customFormat="1" ht="8.25" customHeight="1" x14ac:dyDescent="0.2">
      <c r="B72" s="38"/>
      <c r="C72" s="38"/>
      <c r="D72" s="38"/>
      <c r="E72" s="38"/>
      <c r="F72" s="38"/>
      <c r="G72" s="38"/>
      <c r="H72" s="38"/>
      <c r="I72" s="38"/>
      <c r="J72" s="38"/>
      <c r="K72" s="38"/>
    </row>
    <row r="73" spans="2:13" s="1" customFormat="1" ht="0.75" customHeight="1" x14ac:dyDescent="0.2">
      <c r="B73" s="3"/>
      <c r="C73" s="3"/>
      <c r="D73" s="3"/>
      <c r="E73" s="3"/>
      <c r="F73" s="3"/>
      <c r="G73" s="3"/>
      <c r="H73" s="3"/>
      <c r="I73" s="3"/>
      <c r="J73" s="3"/>
      <c r="K73" s="3"/>
      <c r="L73" s="3"/>
    </row>
    <row r="74" spans="2:13" ht="9.75" customHeight="1" x14ac:dyDescent="0.2">
      <c r="C74" s="185" t="s">
        <v>14</v>
      </c>
      <c r="D74" s="185"/>
      <c r="E74" s="185"/>
      <c r="F74" s="185"/>
      <c r="G74" s="185"/>
      <c r="H74" s="185"/>
      <c r="I74" s="185"/>
      <c r="J74" s="185"/>
      <c r="K74" s="185"/>
      <c r="L74" s="20"/>
      <c r="M74" s="20"/>
    </row>
    <row r="75" spans="2:13" ht="9.75" customHeight="1" x14ac:dyDescent="0.2">
      <c r="C75" s="185" t="s">
        <v>17</v>
      </c>
      <c r="D75" s="185"/>
      <c r="E75" s="185"/>
      <c r="F75" s="185"/>
      <c r="G75" s="185"/>
      <c r="H75" s="185"/>
      <c r="I75" s="185"/>
      <c r="J75" s="185"/>
      <c r="K75" s="185"/>
      <c r="L75" s="20"/>
      <c r="M75" s="20"/>
    </row>
    <row r="76" spans="2:13" x14ac:dyDescent="0.2">
      <c r="C76" s="179" t="s">
        <v>18</v>
      </c>
      <c r="D76" s="179"/>
      <c r="E76" s="179"/>
      <c r="F76" s="179"/>
      <c r="G76" s="179"/>
      <c r="H76" s="179"/>
      <c r="I76" s="179"/>
      <c r="J76" s="179"/>
      <c r="K76" s="179"/>
      <c r="L76" s="20"/>
      <c r="M76" s="20"/>
    </row>
    <row r="77" spans="2:13" ht="30" customHeight="1" x14ac:dyDescent="0.2">
      <c r="B77" s="42"/>
      <c r="C77" s="42"/>
      <c r="D77" s="20"/>
      <c r="E77" s="20"/>
      <c r="F77" s="43"/>
      <c r="G77" s="20"/>
      <c r="H77" s="20"/>
      <c r="I77" s="44"/>
      <c r="J77" s="20"/>
      <c r="K77" s="20"/>
      <c r="L77" s="20"/>
      <c r="M77" s="20"/>
    </row>
    <row r="78" spans="2:13" ht="14.25" customHeight="1" x14ac:dyDescent="0.25">
      <c r="B78" s="171" t="s">
        <v>119</v>
      </c>
      <c r="C78" s="45"/>
      <c r="D78" s="45"/>
      <c r="E78" s="45"/>
      <c r="F78" s="45"/>
      <c r="G78" s="45"/>
      <c r="H78" s="45"/>
      <c r="I78" s="45"/>
      <c r="J78" s="45"/>
      <c r="K78" s="45"/>
      <c r="L78" s="45"/>
    </row>
    <row r="108" spans="25:25" x14ac:dyDescent="0.2">
      <c r="Y108" s="14">
        <v>7</v>
      </c>
    </row>
  </sheetData>
  <mergeCells count="2">
    <mergeCell ref="C74:K74"/>
    <mergeCell ref="C75:K75"/>
  </mergeCells>
  <printOptions horizontalCentered="1" verticalCentered="1"/>
  <pageMargins left="0" right="0" top="0" bottom="0" header="0" footer="0"/>
  <pageSetup paperSize="9" scale="9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TABLE1</vt:lpstr>
      <vt:lpstr>TABLE2</vt:lpstr>
      <vt:lpstr>TABLE3</vt:lpstr>
      <vt:lpstr>TABLE4</vt:lpstr>
      <vt:lpstr>TABLE5</vt:lpstr>
      <vt:lpstr>TABLE6</vt:lpstr>
      <vt:lpstr>TABLE7</vt:lpstr>
      <vt:lpstr>TABLE8a</vt:lpstr>
      <vt:lpstr>TABLE8b</vt:lpstr>
      <vt:lpstr>TABLE1!Print_Area</vt:lpstr>
      <vt:lpstr>TABLE2!Print_Area</vt:lpstr>
      <vt:lpstr>TABLE3!Print_Area</vt:lpstr>
      <vt:lpstr>TABLE4!Print_Area</vt:lpstr>
      <vt:lpstr>TABLE5!Print_Area</vt:lpstr>
      <vt:lpstr>TABLE6!Print_Area</vt:lpstr>
      <vt:lpstr>TABLE7!Print_Area</vt:lpstr>
      <vt:lpstr>TABLE8a!Print_Area</vt:lpstr>
      <vt:lpstr>TABLE8b!Print_Area</vt:lpstr>
    </vt:vector>
  </TitlesOfParts>
  <Company>NATO HQ</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ifplue</dc:creator>
  <cp:lastModifiedBy>Trismpioti Asimina</cp:lastModifiedBy>
  <cp:lastPrinted>2021-03-10T08:41:14Z</cp:lastPrinted>
  <dcterms:created xsi:type="dcterms:W3CDTF">2015-06-22T10:51:13Z</dcterms:created>
  <dcterms:modified xsi:type="dcterms:W3CDTF">2021-03-11T16:36:07Z</dcterms:modified>
</cp:coreProperties>
</file>