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03_SECDOCS\DA\fed\_output\Press_Release\Final_February_2022\to_be_sent\"/>
    </mc:Choice>
  </mc:AlternateContent>
  <bookViews>
    <workbookView xWindow="0" yWindow="0" windowWidth="20490" windowHeight="7755" tabRatio="929"/>
  </bookViews>
  <sheets>
    <sheet name="TABLE1" sheetId="84" r:id="rId1"/>
    <sheet name="TABLE2" sheetId="83" r:id="rId2"/>
    <sheet name="TABLE3" sheetId="85" r:id="rId3"/>
    <sheet name="TABLE4" sheetId="141" r:id="rId4"/>
    <sheet name="TABLE5" sheetId="110" r:id="rId5"/>
    <sheet name="TABLE6" sheetId="86" r:id="rId6"/>
    <sheet name="TABLE7" sheetId="111" r:id="rId7"/>
    <sheet name="TABLE8a" sheetId="151" r:id="rId8"/>
    <sheet name="TABLE8b" sheetId="152" r:id="rId9"/>
  </sheets>
  <externalReferences>
    <externalReference r:id="rId10"/>
    <externalReference r:id="rId11"/>
    <externalReference r:id="rId12"/>
    <externalReference r:id="rId13"/>
    <externalReference r:id="rId14"/>
  </externalReferences>
  <definedNames>
    <definedName name="_R1_Airframes_Deployable_Final">[1]Marines!$S$6</definedName>
    <definedName name="_R1_Airframes_Total_Final">[1]Marines!$R$6</definedName>
    <definedName name="A1_Airframes_Deployable_Final">[1]Air!$R$6</definedName>
    <definedName name="A1_Airframes_Total_Final">[1]Air!$Q$6</definedName>
    <definedName name="A1M_Airframes_Deployable_2016_Final">[1]TableA1M!$D$13</definedName>
    <definedName name="A1M_Airframes_Deployable_2017_Final">[1]TableA1M!$D$13</definedName>
    <definedName name="A1M_Airframes_Sustainable_2016_Final">[1]TableA1M!$E$13</definedName>
    <definedName name="A1M_Airframes_Sustainable_2017_Final">[1]TableA1M!$E$13</definedName>
    <definedName name="A1M_Airframes_Total_2016_Final">[1]TableA1M!$C$13</definedName>
    <definedName name="A1M_Airframes_Total_2017_Final">[1]TableA1M!$C$13</definedName>
    <definedName name="al_def020">#REF!</definedName>
    <definedName name="al_def023">#REF!</definedName>
    <definedName name="al_def024">#REF!</definedName>
    <definedName name="al_def040">#REF!</definedName>
    <definedName name="al_def042">#REF!</definedName>
    <definedName name="al_def043">#REF!</definedName>
    <definedName name="al_def047">#REF!</definedName>
    <definedName name="al_dpq013">#REF!</definedName>
    <definedName name="al_dpr025">#REF!</definedName>
    <definedName name="al_dpr026">#REF!</definedName>
    <definedName name="al_dpr032">#REF!</definedName>
    <definedName name="al_dpr035">#REF!</definedName>
    <definedName name="al_efi011">#REF!</definedName>
    <definedName name="al_efi016">#REF!</definedName>
    <definedName name="be_def020">#REF!</definedName>
    <definedName name="be_def023">#REF!</definedName>
    <definedName name="be_def024">#REF!</definedName>
    <definedName name="be_def040">#REF!</definedName>
    <definedName name="be_def042">#REF!</definedName>
    <definedName name="be_def043">#REF!</definedName>
    <definedName name="be_def047">#REF!</definedName>
    <definedName name="be_dpq013">#REF!</definedName>
    <definedName name="be_dpr025">#REF!</definedName>
    <definedName name="be_dpr026">#REF!</definedName>
    <definedName name="be_dpr032">#REF!</definedName>
    <definedName name="be_dpr035">#REF!</definedName>
    <definedName name="be_efi011">#REF!</definedName>
    <definedName name="be_efi016">#REF!</definedName>
    <definedName name="bg_def020">#REF!</definedName>
    <definedName name="bg_def023">#REF!</definedName>
    <definedName name="bg_def024">#REF!</definedName>
    <definedName name="bg_def040">#REF!</definedName>
    <definedName name="bg_def042">#REF!</definedName>
    <definedName name="bg_def043">#REF!</definedName>
    <definedName name="bg_def047">#REF!</definedName>
    <definedName name="bg_dpq013">#REF!</definedName>
    <definedName name="bg_dpr025">#REF!</definedName>
    <definedName name="bg_dpr026">#REF!</definedName>
    <definedName name="bg_dpr032">#REF!</definedName>
    <definedName name="bg_dpr035">#REF!</definedName>
    <definedName name="bg_efi011">#REF!</definedName>
    <definedName name="bg_efi016">#REF!</definedName>
    <definedName name="ca_def020">#REF!</definedName>
    <definedName name="ca_def023">#REF!</definedName>
    <definedName name="ca_def024">#REF!</definedName>
    <definedName name="ca_def040">#REF!</definedName>
    <definedName name="ca_def042">#REF!</definedName>
    <definedName name="ca_def043">#REF!</definedName>
    <definedName name="ca_def047">#REF!</definedName>
    <definedName name="ca_dpq013">#REF!</definedName>
    <definedName name="ca_dpr025">#REF!</definedName>
    <definedName name="ca_dpr026">#REF!</definedName>
    <definedName name="ca_dpr032">#REF!</definedName>
    <definedName name="ca_dpr035">#REF!</definedName>
    <definedName name="ca_efi011">#REF!</definedName>
    <definedName name="ca_efi016">#REF!</definedName>
    <definedName name="cz_def020">#REF!</definedName>
    <definedName name="cz_def023">#REF!</definedName>
    <definedName name="cz_def024">#REF!</definedName>
    <definedName name="cz_def040">#REF!</definedName>
    <definedName name="cz_def042">#REF!</definedName>
    <definedName name="cz_def043">#REF!</definedName>
    <definedName name="cz_def047">#REF!</definedName>
    <definedName name="cz_dpq013">#REF!</definedName>
    <definedName name="cz_dpr025">#REF!</definedName>
    <definedName name="cz_dpr026">#REF!</definedName>
    <definedName name="cz_dpr032">#REF!</definedName>
    <definedName name="cz_dpr035">#REF!</definedName>
    <definedName name="cz_efi011">#REF!</definedName>
    <definedName name="cz_efi016">#REF!</definedName>
    <definedName name="de_def020">#REF!</definedName>
    <definedName name="de_def023">#REF!</definedName>
    <definedName name="de_def024">#REF!</definedName>
    <definedName name="de_def040">#REF!</definedName>
    <definedName name="de_def042">#REF!</definedName>
    <definedName name="de_def043">#REF!</definedName>
    <definedName name="de_def047">#REF!</definedName>
    <definedName name="de_dpq013">#REF!</definedName>
    <definedName name="de_dpr025">#REF!</definedName>
    <definedName name="de_dpr026">#REF!</definedName>
    <definedName name="de_dpr032">#REF!</definedName>
    <definedName name="de_dpr035">#REF!</definedName>
    <definedName name="de_efi011">#REF!</definedName>
    <definedName name="de_efi016">#REF!</definedName>
    <definedName name="dk_def020">#REF!</definedName>
    <definedName name="dk_def023">#REF!</definedName>
    <definedName name="dk_def024">#REF!</definedName>
    <definedName name="dk_def040">#REF!</definedName>
    <definedName name="dk_def042">#REF!</definedName>
    <definedName name="dk_def043">#REF!</definedName>
    <definedName name="dk_def047">#REF!</definedName>
    <definedName name="dk_dpq013">#REF!</definedName>
    <definedName name="dk_dpr025">#REF!</definedName>
    <definedName name="dk_dpr026">#REF!</definedName>
    <definedName name="dk_dpr032">#REF!</definedName>
    <definedName name="dk_dpr035">#REF!</definedName>
    <definedName name="dk_efi011">#REF!</definedName>
    <definedName name="dk_efi016">#REF!</definedName>
    <definedName name="ecoser">[2]Data!$K$4:$O$4,[2]Data!$V$4,[2]Data!$CE$4</definedName>
    <definedName name="ee_def020">#REF!</definedName>
    <definedName name="ee_def023">#REF!</definedName>
    <definedName name="ee_def024">#REF!</definedName>
    <definedName name="ee_def040">#REF!</definedName>
    <definedName name="ee_def042">#REF!</definedName>
    <definedName name="ee_def043">#REF!</definedName>
    <definedName name="ee_def047">#REF!</definedName>
    <definedName name="ee_dpq013">#REF!</definedName>
    <definedName name="ee_dpr025">#REF!</definedName>
    <definedName name="ee_dpr026">#REF!</definedName>
    <definedName name="ee_dpr032">#REF!</definedName>
    <definedName name="ee_dpr035">#REF!</definedName>
    <definedName name="ee_efi011">#REF!</definedName>
    <definedName name="ee_efi016">#REF!</definedName>
    <definedName name="es_def020">#REF!</definedName>
    <definedName name="es_def023">#REF!</definedName>
    <definedName name="es_def024">#REF!</definedName>
    <definedName name="es_def040">#REF!</definedName>
    <definedName name="es_def042">#REF!</definedName>
    <definedName name="es_def043">#REF!</definedName>
    <definedName name="es_def047">#REF!</definedName>
    <definedName name="es_dpq013">#REF!</definedName>
    <definedName name="es_dpr025">#REF!</definedName>
    <definedName name="es_dpr026">#REF!</definedName>
    <definedName name="es_dpr032">#REF!</definedName>
    <definedName name="es_dpr035">#REF!</definedName>
    <definedName name="es_efi011">#REF!</definedName>
    <definedName name="es_efi016">#REF!</definedName>
    <definedName name="eu_def023">#REF!</definedName>
    <definedName name="eu_def024">#REF!</definedName>
    <definedName name="eu_def042">#REF!</definedName>
    <definedName name="eu_def043">#REF!</definedName>
    <definedName name="eu_def047">#REF!</definedName>
    <definedName name="eu_dpq013">#REF!</definedName>
    <definedName name="eu_dpr028">#REF!</definedName>
    <definedName name="eu_efi011">#REF!</definedName>
    <definedName name="eu_efi016">#REF!</definedName>
    <definedName name="F1_Airframes_Deployable_Final">[1]SOF!$R$6</definedName>
    <definedName name="F1_Airframes_Total_Final">[1]SOF!$Q$6</definedName>
    <definedName name="fr_def020">#REF!</definedName>
    <definedName name="fr_def023">#REF!</definedName>
    <definedName name="fr_def024">#REF!</definedName>
    <definedName name="fr_def040">#REF!</definedName>
    <definedName name="fr_def042">#REF!</definedName>
    <definedName name="fr_def043">#REF!</definedName>
    <definedName name="fr_def047">#REF!</definedName>
    <definedName name="fr_dpq013">#REF!</definedName>
    <definedName name="fr_dpr025">#REF!</definedName>
    <definedName name="fr_dpr026">#REF!</definedName>
    <definedName name="fr_dpr032">#REF!</definedName>
    <definedName name="fr_dpr035">#REF!</definedName>
    <definedName name="fr_efi011">#REF!</definedName>
    <definedName name="fr_efi016">#REF!</definedName>
    <definedName name="gb_def020">#REF!</definedName>
    <definedName name="gb_def023">#REF!</definedName>
    <definedName name="gb_def024">#REF!</definedName>
    <definedName name="gb_def040">#REF!</definedName>
    <definedName name="gb_def042">#REF!</definedName>
    <definedName name="gb_def043">#REF!</definedName>
    <definedName name="gb_def047">#REF!</definedName>
    <definedName name="gb_dpq013">#REF!</definedName>
    <definedName name="gb_dpr025">#REF!</definedName>
    <definedName name="gb_dpr026">#REF!</definedName>
    <definedName name="gb_dpr032">#REF!</definedName>
    <definedName name="gb_dpr035">#REF!</definedName>
    <definedName name="gb_efi011">#REF!</definedName>
    <definedName name="gb_efi016">#REF!</definedName>
    <definedName name="gr_def020">#REF!</definedName>
    <definedName name="gr_def023">#REF!</definedName>
    <definedName name="gr_def024">#REF!</definedName>
    <definedName name="gr_def040">#REF!</definedName>
    <definedName name="gr_def042">#REF!</definedName>
    <definedName name="gr_def043">#REF!</definedName>
    <definedName name="gr_def047">#REF!</definedName>
    <definedName name="gr_dpq013">#REF!</definedName>
    <definedName name="gr_dpr025">#REF!</definedName>
    <definedName name="gr_dpr026">#REF!</definedName>
    <definedName name="gr_dpr032">#REF!</definedName>
    <definedName name="gr_dpr035">#REF!</definedName>
    <definedName name="gr_efi011">#REF!</definedName>
    <definedName name="gr_efi016">#REF!</definedName>
    <definedName name="H2L1_Land_Deployable_Final">[1]H2L1!$O$10</definedName>
    <definedName name="H2L1_Land_Sustainable_Final">[1]H2L1!$O$11</definedName>
    <definedName name="H2L1_Land_Total_Final">[1]H2L1!$O$9</definedName>
    <definedName name="H2L1_NHDF_only_Final">[1]H2L1!$O$14</definedName>
    <definedName name="H2L1_nonLand_Deployable_Final">[1]H2L1!$O$16</definedName>
    <definedName name="H2L1_nonLand_Sustainable_Final">[1]H2L1!$O$17</definedName>
    <definedName name="H2L1_nonLand_Total_Final">[1]H2L1!$O$15</definedName>
    <definedName name="hr_def020">#REF!</definedName>
    <definedName name="hr_def023">#REF!</definedName>
    <definedName name="hr_def024">#REF!</definedName>
    <definedName name="hr_def040">#REF!</definedName>
    <definedName name="hr_def042">#REF!</definedName>
    <definedName name="hr_def043">#REF!</definedName>
    <definedName name="hr_def047">#REF!</definedName>
    <definedName name="hr_dpq013">#REF!</definedName>
    <definedName name="hr_dpr025">#REF!</definedName>
    <definedName name="hr_dpr026">#REF!</definedName>
    <definedName name="hr_dpr032">#REF!</definedName>
    <definedName name="hr_dpr035">#REF!</definedName>
    <definedName name="hr_efi011">#REF!</definedName>
    <definedName name="hr_efi016">#REF!</definedName>
    <definedName name="hu_def020">#REF!</definedName>
    <definedName name="hu_def023">#REF!</definedName>
    <definedName name="hu_def024">#REF!</definedName>
    <definedName name="hu_def040">#REF!</definedName>
    <definedName name="hu_def042">#REF!</definedName>
    <definedName name="hu_def043">#REF!</definedName>
    <definedName name="hu_def047">#REF!</definedName>
    <definedName name="hu_dpq013">#REF!</definedName>
    <definedName name="hu_dpr025">#REF!</definedName>
    <definedName name="hu_dpr026">#REF!</definedName>
    <definedName name="hu_dpr032">#REF!</definedName>
    <definedName name="hu_dpr035">#REF!</definedName>
    <definedName name="hu_efi011">#REF!</definedName>
    <definedName name="hu_efi016">#REF!</definedName>
    <definedName name="is_def020">#REF!</definedName>
    <definedName name="is_def023">#REF!</definedName>
    <definedName name="is_def024">#REF!</definedName>
    <definedName name="is_def040">#REF!</definedName>
    <definedName name="is_def042">#REF!</definedName>
    <definedName name="is_def043">#REF!</definedName>
    <definedName name="is_def047">#REF!</definedName>
    <definedName name="is_dpq013">#REF!</definedName>
    <definedName name="is_dpr025">#REF!</definedName>
    <definedName name="is_dpr026">#REF!</definedName>
    <definedName name="is_dpr032">#REF!</definedName>
    <definedName name="is_dpr035">#REF!</definedName>
    <definedName name="is_efi011">#REF!</definedName>
    <definedName name="is_efi016">#REF!</definedName>
    <definedName name="it_def020">#REF!</definedName>
    <definedName name="it_def023">#REF!</definedName>
    <definedName name="it_def024">#REF!</definedName>
    <definedName name="it_def040">#REF!</definedName>
    <definedName name="it_def042">#REF!</definedName>
    <definedName name="it_def043">#REF!</definedName>
    <definedName name="it_def047">#REF!</definedName>
    <definedName name="it_dpq013">#REF!</definedName>
    <definedName name="it_dpr025">#REF!</definedName>
    <definedName name="it_dpr026">#REF!</definedName>
    <definedName name="it_dpr032">#REF!</definedName>
    <definedName name="it_dpr035">#REF!</definedName>
    <definedName name="it_efi011">#REF!</definedName>
    <definedName name="it_efi016">#REF!</definedName>
    <definedName name="J1_Airframes_Deployable_Final">[1]Joint!$R$6</definedName>
    <definedName name="J1_Airframes_Total_Final">[1]Joint!$Q$6</definedName>
    <definedName name="L1_Airframes_Deployable_Final">[1]Land!$S$6</definedName>
    <definedName name="L1_Airframes_Total_Final">[1]Land!$R$6</definedName>
    <definedName name="langue">#REF!</definedName>
    <definedName name="lt_def020">#REF!</definedName>
    <definedName name="lt_def023">#REF!</definedName>
    <definedName name="lt_def024">#REF!</definedName>
    <definedName name="lt_def040">#REF!</definedName>
    <definedName name="lt_def042">#REF!</definedName>
    <definedName name="lt_def043">#REF!</definedName>
    <definedName name="lt_def047">#REF!</definedName>
    <definedName name="lt_dpq013">#REF!</definedName>
    <definedName name="lt_dpr025">#REF!</definedName>
    <definedName name="lt_dpr026">#REF!</definedName>
    <definedName name="lt_dpr032">#REF!</definedName>
    <definedName name="lt_dpr035">#REF!</definedName>
    <definedName name="lt_efi011">#REF!</definedName>
    <definedName name="lt_efi016">#REF!</definedName>
    <definedName name="lu_def020">#REF!</definedName>
    <definedName name="lu_def023">#REF!</definedName>
    <definedName name="lu_def024">#REF!</definedName>
    <definedName name="lu_def040">#REF!</definedName>
    <definedName name="lu_def042">#REF!</definedName>
    <definedName name="lu_def043">#REF!</definedName>
    <definedName name="lu_def047">#REF!</definedName>
    <definedName name="lu_dpq013">#REF!</definedName>
    <definedName name="lu_dpr025">#REF!</definedName>
    <definedName name="lu_dpr026">#REF!</definedName>
    <definedName name="lu_dpr032">#REF!</definedName>
    <definedName name="lu_dpr035">#REF!</definedName>
    <definedName name="lu_efi011">#REF!</definedName>
    <definedName name="lu_efi016">#REF!</definedName>
    <definedName name="lv_def020">#REF!</definedName>
    <definedName name="lv_def023">#REF!</definedName>
    <definedName name="lv_def024">#REF!</definedName>
    <definedName name="lv_def040">#REF!</definedName>
    <definedName name="lv_def042">#REF!</definedName>
    <definedName name="lv_def043">#REF!</definedName>
    <definedName name="lv_def047">#REF!</definedName>
    <definedName name="lv_dpq013">#REF!</definedName>
    <definedName name="lv_dpr025">#REF!</definedName>
    <definedName name="lv_dpr026">#REF!</definedName>
    <definedName name="lv_dpr032">#REF!</definedName>
    <definedName name="lv_dpr035">#REF!</definedName>
    <definedName name="lv_efi011">#REF!</definedName>
    <definedName name="lv_efi016">#REF!</definedName>
    <definedName name="M1_absval_2015">[3]Figure1!$AD$4:$AD$31</definedName>
    <definedName name="M1_absval_2016">[4]Figure1!$AD$4:$AD$31</definedName>
    <definedName name="M1_absval_2017">[5]Figure1!$AD$4:$AD$31</definedName>
    <definedName name="M1_absval_2018">[5]Figure1!$AE$4:$AE$31</definedName>
    <definedName name="M1_absval_2019">[5]Figure1!$AF$4:$AF$31</definedName>
    <definedName name="M1_Airframes_Deployable_Final">[1]Maritime!$R$6</definedName>
    <definedName name="M1_Airframes_Total_Final">[1]Maritime!$Q$6</definedName>
    <definedName name="M1_percent_2015">[3]Figure1!$AA$4:$AA$31</definedName>
    <definedName name="M1_percent_2016">[4]Figure1!$AA$4:$AA$31</definedName>
    <definedName name="M1_percent_2017">[5]Figure1!$AA$4:$AA$31</definedName>
    <definedName name="M1_percent_2018">[5]Figure1!$AB$4:$AB$31</definedName>
    <definedName name="M1_percent_2019">[5]Figure1!$AC$4:$AC$31</definedName>
    <definedName name="M1_Vessels_Deployable_Final">[1]Maritime!$Y$6</definedName>
    <definedName name="M1_Vessels_Total_Final">[1]Maritime!$X$6</definedName>
    <definedName name="M21_absval_2015">[3]Figure2.1!$AI$4:$AI$31</definedName>
    <definedName name="M21_absval_2016">[4]Figure2.1!$AI$4:$AI$31</definedName>
    <definedName name="M21_absval_2017">[5]Figure2.1!$AI$4:$AI$31</definedName>
    <definedName name="M21_absval_2018">[5]Figure2.1!$AJ$4:$AJ$31</definedName>
    <definedName name="M21_absval_2019">[5]Figure2.1!$AK$4:$AK$31</definedName>
    <definedName name="M21_percent_2015">[3]Figure2.1!$AF$4:$AF$31</definedName>
    <definedName name="M21_percent_2016">[4]Figure2.1!$AF$4:$AF$31</definedName>
    <definedName name="M21_percent_2017">[5]Figure2.1!$AF$4:$AF$31</definedName>
    <definedName name="M21_percent_2018">[5]Figure2.1!$AG$4:$AG$31</definedName>
    <definedName name="M21_percent_2019">[5]Figure2.1!$AH$4:$AH$31</definedName>
    <definedName name="me_def020">#REF!</definedName>
    <definedName name="me_def023">#REF!</definedName>
    <definedName name="me_def024">#REF!</definedName>
    <definedName name="me_def040">#REF!</definedName>
    <definedName name="me_def042">#REF!</definedName>
    <definedName name="me_def043">#REF!</definedName>
    <definedName name="me_def047">#REF!</definedName>
    <definedName name="me_dpq013">#REF!</definedName>
    <definedName name="me_dpr025">#REF!</definedName>
    <definedName name="me_dpr026">#REF!</definedName>
    <definedName name="me_dpr032">#REF!</definedName>
    <definedName name="me_dpr035">#REF!</definedName>
    <definedName name="me_efi011">#REF!</definedName>
    <definedName name="me_efi016">#REF!</definedName>
    <definedName name="na_def023">#REF!</definedName>
    <definedName name="na_def024">#REF!</definedName>
    <definedName name="na_def042">#REF!</definedName>
    <definedName name="na_def043">#REF!</definedName>
    <definedName name="na_def047">#REF!</definedName>
    <definedName name="na_dpq013">#REF!</definedName>
    <definedName name="na_dpr028">#REF!</definedName>
    <definedName name="na_efi011">#REF!</definedName>
    <definedName name="na_efi016">#REF!</definedName>
    <definedName name="Nation">[1]help!$B$2</definedName>
    <definedName name="nl_def020">#REF!</definedName>
    <definedName name="nl_def023">#REF!</definedName>
    <definedName name="nl_def024">#REF!</definedName>
    <definedName name="nl_def040">#REF!</definedName>
    <definedName name="nl_def042">#REF!</definedName>
    <definedName name="nl_def043">#REF!</definedName>
    <definedName name="nl_def047">#REF!</definedName>
    <definedName name="nl_dpq013">#REF!</definedName>
    <definedName name="nl_dpr025">#REF!</definedName>
    <definedName name="nl_dpr026">#REF!</definedName>
    <definedName name="nl_dpr032">#REF!</definedName>
    <definedName name="nl_dpr035">#REF!</definedName>
    <definedName name="nl_efi011">#REF!</definedName>
    <definedName name="nl_efi016">#REF!</definedName>
    <definedName name="no_def020">#REF!</definedName>
    <definedName name="no_def023">#REF!</definedName>
    <definedName name="no_def024">#REF!</definedName>
    <definedName name="no_def040">#REF!</definedName>
    <definedName name="no_def042">#REF!</definedName>
    <definedName name="no_def043">#REF!</definedName>
    <definedName name="no_def047">#REF!</definedName>
    <definedName name="no_dpq013">#REF!</definedName>
    <definedName name="no_dpr025">#REF!</definedName>
    <definedName name="no_dpr026">#REF!</definedName>
    <definedName name="no_dpr032">#REF!</definedName>
    <definedName name="no_dpr035">#REF!</definedName>
    <definedName name="no_efi011">#REF!</definedName>
    <definedName name="no_efi016">#REF!</definedName>
    <definedName name="oa_def023">#REF!</definedName>
    <definedName name="oa_def024">#REF!</definedName>
    <definedName name="oa_def042">#REF!</definedName>
    <definedName name="oa_def043">#REF!</definedName>
    <definedName name="oa_def047">#REF!</definedName>
    <definedName name="oa_dpq013">#REF!</definedName>
    <definedName name="oa_dpr028">#REF!</definedName>
    <definedName name="oa_efi011">#REF!</definedName>
    <definedName name="oa_efi016">#REF!</definedName>
    <definedName name="pl_def020">#REF!</definedName>
    <definedName name="pl_def023">#REF!</definedName>
    <definedName name="pl_def024">#REF!</definedName>
    <definedName name="pl_def040">#REF!</definedName>
    <definedName name="pl_def042">#REF!</definedName>
    <definedName name="pl_def043">#REF!</definedName>
    <definedName name="pl_def047">#REF!</definedName>
    <definedName name="pl_dpq013">#REF!</definedName>
    <definedName name="pl_dpr025">#REF!</definedName>
    <definedName name="pl_dpr026">#REF!</definedName>
    <definedName name="pl_dpr032">#REF!</definedName>
    <definedName name="pl_dpr035">#REF!</definedName>
    <definedName name="pl_efi011">#REF!</definedName>
    <definedName name="pl_efi016">#REF!</definedName>
    <definedName name="_xlnm.Print_Area" localSheetId="0">TABLE1!$B$2:$L$78</definedName>
    <definedName name="_xlnm.Print_Area" localSheetId="1">TABLE2!$B$2:$L$80</definedName>
    <definedName name="_xlnm.Print_Area" localSheetId="2">TABLE3!$B$2:$L$80</definedName>
    <definedName name="_xlnm.Print_Area" localSheetId="3">TABLE4!$B$2:$I$58</definedName>
    <definedName name="_xlnm.Print_Area" localSheetId="4">TABLE5!$B$2:$L$60</definedName>
    <definedName name="_xlnm.Print_Area" localSheetId="5">TABLE6!$B$2:$L$79</definedName>
    <definedName name="_xlnm.Print_Area" localSheetId="6">TABLE7!$B$2:$L$59</definedName>
    <definedName name="_xlnm.Print_Area" localSheetId="7">TABLE8a!$B$2:$L$78</definedName>
    <definedName name="_xlnm.Print_Area" localSheetId="8">TABLE8b!$B$2:$L$78</definedName>
    <definedName name="pt_def020">#REF!</definedName>
    <definedName name="pt_def023">#REF!</definedName>
    <definedName name="pt_def024">#REF!</definedName>
    <definedName name="pt_def040">#REF!</definedName>
    <definedName name="pt_def042">#REF!</definedName>
    <definedName name="pt_def043">#REF!</definedName>
    <definedName name="pt_def047">#REF!</definedName>
    <definedName name="pt_dpq013">#REF!</definedName>
    <definedName name="pt_dpr025">#REF!</definedName>
    <definedName name="pt_dpr026">#REF!</definedName>
    <definedName name="pt_dpr032">#REF!</definedName>
    <definedName name="pt_dpr035">#REF!</definedName>
    <definedName name="pt_efi011">#REF!</definedName>
    <definedName name="pt_efi016">#REF!</definedName>
    <definedName name="ro_def020">#REF!</definedName>
    <definedName name="ro_def023">#REF!</definedName>
    <definedName name="ro_def024">#REF!</definedName>
    <definedName name="ro_def040">#REF!</definedName>
    <definedName name="ro_def042">#REF!</definedName>
    <definedName name="ro_def043">#REF!</definedName>
    <definedName name="ro_def047">#REF!</definedName>
    <definedName name="ro_dpq013">#REF!</definedName>
    <definedName name="ro_dpr025">#REF!</definedName>
    <definedName name="ro_dpr026">#REF!</definedName>
    <definedName name="ro_dpr032">#REF!</definedName>
    <definedName name="ro_dpr035">#REF!</definedName>
    <definedName name="ro_efi011">#REF!</definedName>
    <definedName name="ro_efi016">#REF!</definedName>
    <definedName name="si_def020">#REF!</definedName>
    <definedName name="si_def023">#REF!</definedName>
    <definedName name="si_def024">#REF!</definedName>
    <definedName name="si_def040">#REF!</definedName>
    <definedName name="si_def042">#REF!</definedName>
    <definedName name="si_def043">#REF!</definedName>
    <definedName name="si_def047">#REF!</definedName>
    <definedName name="si_dpq013">#REF!</definedName>
    <definedName name="si_dpr025">#REF!</definedName>
    <definedName name="si_dpr026">#REF!</definedName>
    <definedName name="si_dpr032">#REF!</definedName>
    <definedName name="si_dpr035">#REF!</definedName>
    <definedName name="si_efi011">#REF!</definedName>
    <definedName name="si_efi016">#REF!</definedName>
    <definedName name="sk_def020">#REF!</definedName>
    <definedName name="sk_def023">#REF!</definedName>
    <definedName name="sk_def024">#REF!</definedName>
    <definedName name="sk_def040">#REF!</definedName>
    <definedName name="sk_def042">#REF!</definedName>
    <definedName name="sk_def043">#REF!</definedName>
    <definedName name="sk_def047">#REF!</definedName>
    <definedName name="sk_dpq013">#REF!</definedName>
    <definedName name="sk_dpr025">#REF!</definedName>
    <definedName name="sk_dpr026">#REF!</definedName>
    <definedName name="sk_dpr032">#REF!</definedName>
    <definedName name="sk_dpr035">#REF!</definedName>
    <definedName name="sk_efi011">#REF!</definedName>
    <definedName name="sk_efi016">#REF!</definedName>
    <definedName name="to_def023">#REF!</definedName>
    <definedName name="to_def024">#REF!</definedName>
    <definedName name="to_def042">#REF!</definedName>
    <definedName name="to_def043">#REF!</definedName>
    <definedName name="to_def047">#REF!</definedName>
    <definedName name="to_dpq013">#REF!</definedName>
    <definedName name="to_efi011">#REF!</definedName>
    <definedName name="to_efi016">#REF!</definedName>
    <definedName name="tr_def020">#REF!</definedName>
    <definedName name="tr_def023">#REF!</definedName>
    <definedName name="tr_def024">#REF!</definedName>
    <definedName name="tr_def040">#REF!</definedName>
    <definedName name="tr_def042">#REF!</definedName>
    <definedName name="tr_def043">#REF!</definedName>
    <definedName name="tr_def047">#REF!</definedName>
    <definedName name="tr_dpq013">#REF!</definedName>
    <definedName name="tr_dpr025">#REF!</definedName>
    <definedName name="tr_dpr026">#REF!</definedName>
    <definedName name="tr_dpr032">#REF!</definedName>
    <definedName name="tr_dpr035">#REF!</definedName>
    <definedName name="tr_efi011">#REF!</definedName>
    <definedName name="tr_efi016">#REF!</definedName>
    <definedName name="us_def020">#REF!</definedName>
    <definedName name="us_def023">#REF!</definedName>
    <definedName name="us_def024">#REF!</definedName>
    <definedName name="us_def040">#REF!</definedName>
    <definedName name="us_def042">#REF!</definedName>
    <definedName name="us_def043">#REF!</definedName>
    <definedName name="us_def047">#REF!</definedName>
    <definedName name="us_dpq013">#REF!</definedName>
    <definedName name="us_dpr025">#REF!</definedName>
    <definedName name="us_dpr026">#REF!</definedName>
    <definedName name="us_dpr032">#REF!</definedName>
    <definedName name="us_dpr035">#REF!</definedName>
    <definedName name="us_efi011">#REF!</definedName>
    <definedName name="us_efi016">#REF!</definedName>
    <definedName name="X_Airframes_NATO_Final">[1]TableX!$AA$4</definedName>
    <definedName name="X_Airframes_Non_NATO_Final">[1]TableX!$AA$5</definedName>
    <definedName name="X_Airframes_Other_Final">[1]TableX!$AA$6</definedName>
    <definedName name="X_Land_NATO_Final">[1]TableX!$Z$4</definedName>
    <definedName name="X_Land_Non_NATO_Final">[1]TableX!$Z$5</definedName>
    <definedName name="X_Land_Other_Final">[1]TableX!$Z$6</definedName>
    <definedName name="X_Vessels_NATO_Final">[1]TableX!$AB$4</definedName>
    <definedName name="X_Vessels_Non_NATO_Final">[1]TableX!$AB$5</definedName>
    <definedName name="X_Vessels_Other_Final">[1]TableX!$AB$6</definedName>
    <definedName name="Y_Airframes_Sustainable_Final">[1]TableY!$L$6</definedName>
    <definedName name="Y_Vessels_Sustainable_Final">[1]TableY!$P$6</definedName>
    <definedName name="Y1_Airframes_Sustainable_2016_Final">[1]TableY1!$D$12</definedName>
    <definedName name="Y1_Airframes_Sustainable_2017_Final">[1]TableY1!$D$12</definedName>
    <definedName name="Y1_Vessels_Sustainable_2016_Final">[1]TableY1!$D$13</definedName>
    <definedName name="Y1_Vessels_Sustainable_2017_Final">[1]TableY1!$D$13</definedName>
  </definedNames>
  <calcPr calcId="152511"/>
</workbook>
</file>

<file path=xl/calcChain.xml><?xml version="1.0" encoding="utf-8"?>
<calcChain xmlns="http://schemas.openxmlformats.org/spreadsheetml/2006/main">
  <c r="I71" i="152" l="1"/>
  <c r="H71" i="152"/>
  <c r="G71" i="152"/>
  <c r="F71" i="152"/>
  <c r="E71" i="152"/>
  <c r="D71" i="152"/>
  <c r="I40" i="152"/>
  <c r="H40" i="152"/>
  <c r="G40" i="152"/>
  <c r="F40" i="152"/>
  <c r="E40" i="152"/>
  <c r="D40" i="152"/>
  <c r="I71" i="151"/>
  <c r="H71" i="151"/>
  <c r="G71" i="151"/>
  <c r="F71" i="151"/>
  <c r="E71" i="151"/>
  <c r="D71" i="151"/>
  <c r="I40" i="151"/>
  <c r="H40" i="151"/>
  <c r="G40" i="151"/>
  <c r="F40" i="151"/>
  <c r="E40" i="151"/>
  <c r="D40" i="151"/>
  <c r="D71" i="84" l="1"/>
  <c r="E71" i="84"/>
  <c r="F71" i="84"/>
  <c r="G71" i="84"/>
  <c r="H71" i="84"/>
  <c r="I71" i="84"/>
  <c r="I40" i="84" l="1"/>
  <c r="H40" i="84"/>
  <c r="G40" i="84"/>
  <c r="F40" i="84"/>
  <c r="E40" i="84"/>
  <c r="D40" i="84"/>
</calcChain>
</file>

<file path=xl/sharedStrings.xml><?xml version="1.0" encoding="utf-8"?>
<sst xmlns="http://schemas.openxmlformats.org/spreadsheetml/2006/main" count="526" uniqueCount="119">
  <si>
    <t>Albania</t>
  </si>
  <si>
    <t>Belgium</t>
  </si>
  <si>
    <t>Bulgaria</t>
  </si>
  <si>
    <t>Canada</t>
  </si>
  <si>
    <t>Croatia</t>
  </si>
  <si>
    <t>Denmark</t>
  </si>
  <si>
    <t>Estonia</t>
  </si>
  <si>
    <t>France</t>
  </si>
  <si>
    <t>Germany</t>
  </si>
  <si>
    <t>Greece</t>
  </si>
  <si>
    <t>Hungary</t>
  </si>
  <si>
    <t>Iceland</t>
  </si>
  <si>
    <t>Italy</t>
  </si>
  <si>
    <t>Latvia</t>
  </si>
  <si>
    <t>Lithuania</t>
  </si>
  <si>
    <t>Luxembourg</t>
  </si>
  <si>
    <t>Netherlands</t>
  </si>
  <si>
    <t>Norway</t>
  </si>
  <si>
    <t>Poland</t>
  </si>
  <si>
    <t>Portugal</t>
  </si>
  <si>
    <t>Romania</t>
  </si>
  <si>
    <t>Slovenia</t>
  </si>
  <si>
    <t>Spain</t>
  </si>
  <si>
    <t>Turkey</t>
  </si>
  <si>
    <t>Personnel (b)</t>
  </si>
  <si>
    <t>Montenegro</t>
  </si>
  <si>
    <t>NATO Europe and Canada</t>
  </si>
  <si>
    <t>Infrastructure (c)</t>
  </si>
  <si>
    <t>Czech Republic</t>
  </si>
  <si>
    <t>Slovak Republic</t>
  </si>
  <si>
    <t>United Kingdom</t>
  </si>
  <si>
    <t>United States</t>
  </si>
  <si>
    <t>Share of real GDP 2014 (%)</t>
  </si>
  <si>
    <t>These Allies have national laws and political agreements which call for 2% of GDP to be spent on defence annually, consequently estimates are expected to change accordingly. For the past years, Allies' defence spending was based on the then available GDP data and Allies may, therefore, have met the 2% guideline when using those figures (In 2018, Lithuania met 2% using November 2018 OECD figures).</t>
  </si>
  <si>
    <t>Ces Alliés ont soit une législation soit des accords politiques en vertu desquels elles sont tenues de consacrer chaque année au moins 2 % du PIB à la défense, et ces estimations devraient donc évoluer en conséquence. À la course des dernières années, les dépenses de défense des Alliés étaient basées sur les données du PIB disponibles à l'époque. Par conséquent, les Alliés ont peut-être atteint la directive de 2% lorsqu'ils ont utilisé ces chiffres (En 2018, la Lituanie a atteint 2% en utilisant les chiffres de novembre 2018 de l’OCDE).</t>
  </si>
  <si>
    <t>NATO Total</t>
  </si>
  <si>
    <t>(a) Equipment expenditure includes major equipment expenditure and R&amp;D devoted to major equipment.</t>
  </si>
  <si>
    <t>(b) Personnel expenditure includes military and civilian expenditure and pensions.</t>
  </si>
  <si>
    <t>(c) Infrastructure expenditure includes NATO common infrastructure and national military construction.</t>
  </si>
  <si>
    <t>(d) Other expenditure includes operations and maintenance expenditure, other R&amp;D expenditure and expenditure not allocated among above-mentioned categories.</t>
  </si>
  <si>
    <t>Current prices</t>
  </si>
  <si>
    <t>Albania   (Leks)</t>
  </si>
  <si>
    <t>Belgium   (Euros)</t>
  </si>
  <si>
    <t>Bulgaria   (Leva)</t>
  </si>
  <si>
    <t>Canada   (Canadian dollars)</t>
  </si>
  <si>
    <t>Czech Republic   (Koruny)</t>
  </si>
  <si>
    <t>Denmark   (Kroner)</t>
  </si>
  <si>
    <t>Estonia   (Euros)</t>
  </si>
  <si>
    <t>France   (Euros)</t>
  </si>
  <si>
    <t>Germany   (Euros)</t>
  </si>
  <si>
    <t>Greece   (Euros)</t>
  </si>
  <si>
    <t>Hungary   (Forint)</t>
  </si>
  <si>
    <t>Italy   (Euros)</t>
  </si>
  <si>
    <t>Luxembourg   (Euros)</t>
  </si>
  <si>
    <t>Montenegro   (Euros)</t>
  </si>
  <si>
    <t>Netherlands   (Euros)</t>
  </si>
  <si>
    <t>North Macedonia   (Denars)</t>
  </si>
  <si>
    <t>Norway   (Kroner)</t>
  </si>
  <si>
    <t>Portugal   (Euros)</t>
  </si>
  <si>
    <t>Slovak Republic   (Euros)</t>
  </si>
  <si>
    <t>Slovenia   (Euros)</t>
  </si>
  <si>
    <t>Spain   (Euros)</t>
  </si>
  <si>
    <t>Turkey   (Liras)</t>
  </si>
  <si>
    <t>United Kingdom   (Pounds)</t>
  </si>
  <si>
    <t>United States   (US dollars)</t>
  </si>
  <si>
    <t xml:space="preserve">Constant 2015 prices </t>
  </si>
  <si>
    <t>Table 1 : Defence expenditure</t>
  </si>
  <si>
    <t>Million national currency units</t>
  </si>
  <si>
    <t>2019</t>
  </si>
  <si>
    <t>-6-</t>
  </si>
  <si>
    <t>Table 2 : Defence expenditure</t>
  </si>
  <si>
    <t>Million US dollars</t>
  </si>
  <si>
    <t>Current prices and exchange rates</t>
  </si>
  <si>
    <t>North Macedonia</t>
  </si>
  <si>
    <t>Constant 2015 prices and exchange rates</t>
  </si>
  <si>
    <t>-7-</t>
  </si>
  <si>
    <t>Table 3 : Defence expenditure as a share of GDP and annual real change</t>
  </si>
  <si>
    <t>Based on 2015 prices</t>
  </si>
  <si>
    <t>Share of real GDP (%)</t>
  </si>
  <si>
    <t>Annual real change (%)</t>
  </si>
  <si>
    <t>-8-</t>
  </si>
  <si>
    <t>Million US dollars (2015 prices and exchange rates)</t>
  </si>
  <si>
    <t>-9-</t>
  </si>
  <si>
    <t>Table 5 : Real GDP</t>
  </si>
  <si>
    <t>Billion US dollars (2015 prices and exchange rates)</t>
  </si>
  <si>
    <t>-10-</t>
  </si>
  <si>
    <t>Table 6 : GDP per capita and defence expenditure per capita</t>
  </si>
  <si>
    <t>2015 prices and exchange rates</t>
  </si>
  <si>
    <t>GDP per capita (thousand US dollars)</t>
  </si>
  <si>
    <t>Defence expenditure per capita (US dollars)</t>
  </si>
  <si>
    <t>-11-</t>
  </si>
  <si>
    <t>Table 7 : Military personnel</t>
  </si>
  <si>
    <t>Thousands</t>
  </si>
  <si>
    <t>-12-</t>
  </si>
  <si>
    <t>Table 8a : Distribution of defence expenditure by main category</t>
  </si>
  <si>
    <t>Percentage of total defence expenditure</t>
  </si>
  <si>
    <t>Equipment (a)</t>
  </si>
  <si>
    <t>-13-</t>
  </si>
  <si>
    <t>Table 8b : Distribution of defence expenditure by main category</t>
  </si>
  <si>
    <t>Other (d)</t>
  </si>
  <si>
    <t>-14-</t>
  </si>
  <si>
    <t>2021e</t>
  </si>
  <si>
    <t>Table 4 : Defence expenditure real change 2014-2021</t>
  </si>
  <si>
    <t>Real change 2014-2021e (%)</t>
  </si>
  <si>
    <t>Share of real GDP 2021e (%)</t>
  </si>
  <si>
    <t>Note: Figures for 2021 are estimates.</t>
  </si>
  <si>
    <t>Croatia   (Kunas)</t>
  </si>
  <si>
    <t>Latvia*   (Euros)</t>
  </si>
  <si>
    <t>Lithuania*   (Euros)</t>
  </si>
  <si>
    <t>Poland*   (Zlotys)</t>
  </si>
  <si>
    <t>Romania*   (New Lei)</t>
  </si>
  <si>
    <t>*  These Allies have national laws or political agreements which call for 2% of GDP to be spent on defence annually, consequently future estimates are expected to change accordingly. For past years Allies defence spending was based on the then available GDP data and Allies may, therefore, have met the 2% guideline when using those figures. (In 2018, Lithuania met 2% using November 2018 OECD figures.)</t>
  </si>
  <si>
    <t>Latvia*</t>
  </si>
  <si>
    <t>Lithuania*</t>
  </si>
  <si>
    <t>Poland*</t>
  </si>
  <si>
    <t>Romania*</t>
  </si>
  <si>
    <t xml:space="preserve">Notes: Figures for 2021 are estimates. </t>
  </si>
  <si>
    <t>Notes: Figures for 2021 are estimates. The NATO Europe and Canada and NATO Total aggregates from 2017 onwards include Montenegro, which became an Ally on 5 June 2017, and from 2020 onwards include North Macedonia, which became an Ally on 27 March 2020.</t>
  </si>
  <si>
    <t>Notes: Figures for 2021 are estimates.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</si>
</sst>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1\-#"/>
  </numFmts>
  <fonts count="36" x14ac:knownFonts="1">
    <font>
      <sz val="10"/>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10"/>
      <name val="Arial"/>
      <family val="2"/>
    </font>
    <font>
      <sz val="11"/>
      <color theme="1"/>
      <name val="Calibri"/>
      <family val="2"/>
    </font>
    <font>
      <sz val="8"/>
      <color theme="1"/>
      <name val="Garamond"/>
      <family val="1"/>
    </font>
    <font>
      <sz val="7"/>
      <color theme="1"/>
      <name val="Garamond"/>
      <family val="1"/>
    </font>
    <font>
      <b/>
      <sz val="8"/>
      <color theme="1"/>
      <name val="Garamond"/>
      <family val="1"/>
    </font>
    <font>
      <b/>
      <sz val="10"/>
      <color theme="1"/>
      <name val="Calibri"/>
      <family val="2"/>
      <scheme val="minor"/>
    </font>
    <font>
      <b/>
      <sz val="11"/>
      <color theme="1"/>
      <name val="Garamond"/>
      <family val="1"/>
    </font>
    <font>
      <sz val="11"/>
      <color theme="1"/>
      <name val="Garamond"/>
      <family val="1"/>
    </font>
    <font>
      <sz val="9"/>
      <color theme="1"/>
      <name val="Garamond"/>
      <family val="1"/>
    </font>
    <font>
      <b/>
      <sz val="9"/>
      <color theme="1"/>
      <name val="Garamond"/>
      <family val="1"/>
    </font>
    <font>
      <sz val="10"/>
      <color theme="1"/>
      <name val="Garamond"/>
      <family val="1"/>
    </font>
    <font>
      <sz val="12"/>
      <color theme="1"/>
      <name val="Garamond"/>
      <family val="1"/>
    </font>
    <font>
      <sz val="8.5"/>
      <color theme="1"/>
      <name val="Garamond"/>
      <family val="1"/>
    </font>
    <font>
      <b/>
      <sz val="12"/>
      <color theme="1"/>
      <name val="Garamond"/>
      <family val="1"/>
    </font>
    <font>
      <b/>
      <sz val="10"/>
      <color theme="1"/>
      <name val="Garamond"/>
      <family val="1"/>
    </font>
    <font>
      <b/>
      <sz val="8.5"/>
      <color theme="1"/>
      <name val="Garamond"/>
      <family val="1"/>
    </font>
    <font>
      <sz val="6"/>
      <color theme="1"/>
      <name val="Garamond"/>
      <family val="1"/>
    </font>
    <font>
      <sz val="9"/>
      <name val="Garamond"/>
      <family val="1"/>
    </font>
    <font>
      <sz val="8"/>
      <name val="Garamond"/>
      <family val="1"/>
    </font>
    <font>
      <sz val="11"/>
      <name val="Calibri"/>
      <family val="2"/>
    </font>
    <font>
      <sz val="6.5"/>
      <color theme="1"/>
      <name val="Garamond"/>
      <family val="1"/>
    </font>
    <font>
      <sz val="8"/>
      <color rgb="FFFF0000"/>
      <name val="Garamond"/>
      <family val="1"/>
    </font>
    <font>
      <b/>
      <sz val="9"/>
      <name val="Garamond"/>
      <family val="1"/>
    </font>
    <font>
      <sz val="11"/>
      <color rgb="FFFF0000"/>
      <name val="Calibri"/>
      <family val="2"/>
    </font>
    <font>
      <sz val="9"/>
      <color theme="0"/>
      <name val="Garamond"/>
      <family val="1"/>
    </font>
  </fonts>
  <fills count="6">
    <fill>
      <patternFill patternType="none"/>
    </fill>
    <fill>
      <patternFill patternType="gray125"/>
    </fill>
    <fill>
      <patternFill patternType="solid">
        <fgColor rgb="FF00408B"/>
        <bgColor indexed="64"/>
      </patternFill>
    </fill>
    <fill>
      <patternFill patternType="solid">
        <fgColor rgb="FFF0F0F0"/>
        <bgColor indexed="64"/>
      </patternFill>
    </fill>
    <fill>
      <patternFill patternType="solid">
        <fgColor theme="0"/>
        <bgColor indexed="64"/>
      </patternFill>
    </fill>
    <fill>
      <patternFill patternType="solid">
        <fgColor theme="0" tint="-4.9989318521683403E-2"/>
        <bgColor indexed="64"/>
      </patternFill>
    </fill>
  </fills>
  <borders count="1">
    <border>
      <left/>
      <right/>
      <top/>
      <bottom/>
      <diagonal/>
    </border>
  </borders>
  <cellStyleXfs count="10">
    <xf numFmtId="0" fontId="0" fillId="0" borderId="0"/>
    <xf numFmtId="0" fontId="10" fillId="0" borderId="0"/>
    <xf numFmtId="0" fontId="12" fillId="0" borderId="0"/>
    <xf numFmtId="0" fontId="9" fillId="0" borderId="0"/>
    <xf numFmtId="0" fontId="10" fillId="0" borderId="0"/>
    <xf numFmtId="0" fontId="8" fillId="0" borderId="0"/>
    <xf numFmtId="0" fontId="6" fillId="0" borderId="0"/>
    <xf numFmtId="0" fontId="2" fillId="0" borderId="0"/>
    <xf numFmtId="0" fontId="2" fillId="0" borderId="0"/>
    <xf numFmtId="0" fontId="11" fillId="0" borderId="0"/>
  </cellStyleXfs>
  <cellXfs count="190">
    <xf numFmtId="0" fontId="0" fillId="0" borderId="0" xfId="0"/>
    <xf numFmtId="0" fontId="13" fillId="0" borderId="0" xfId="0" applyFont="1" applyFill="1" applyBorder="1"/>
    <xf numFmtId="0" fontId="13" fillId="0" borderId="0" xfId="0" applyFont="1" applyBorder="1"/>
    <xf numFmtId="0" fontId="13" fillId="2" borderId="0" xfId="0" applyFont="1" applyFill="1" applyBorder="1"/>
    <xf numFmtId="0" fontId="13" fillId="2" borderId="0" xfId="0" applyFont="1" applyFill="1" applyBorder="1" applyAlignment="1"/>
    <xf numFmtId="0" fontId="13" fillId="2" borderId="0" xfId="0" applyFont="1" applyFill="1" applyBorder="1" applyAlignment="1">
      <alignment horizontal="right" indent="2"/>
    </xf>
    <xf numFmtId="0" fontId="14" fillId="0" borderId="0" xfId="3" applyFont="1" applyAlignment="1">
      <alignment horizontal="left" vertical="center" wrapText="1" indent="2"/>
    </xf>
    <xf numFmtId="0" fontId="13" fillId="3" borderId="0" xfId="0" applyFont="1" applyFill="1" applyBorder="1" applyAlignment="1" applyProtection="1">
      <alignment horizontal="left"/>
      <protection hidden="1"/>
    </xf>
    <xf numFmtId="0" fontId="13" fillId="0" borderId="0" xfId="0" applyFont="1" applyBorder="1" applyAlignment="1" applyProtection="1">
      <alignment horizontal="left"/>
      <protection hidden="1"/>
    </xf>
    <xf numFmtId="0" fontId="13" fillId="0" borderId="0" xfId="0" applyFont="1" applyBorder="1" applyAlignment="1" applyProtection="1">
      <protection hidden="1"/>
    </xf>
    <xf numFmtId="0" fontId="13" fillId="3" borderId="0" xfId="0" applyFont="1" applyFill="1" applyBorder="1" applyAlignment="1" applyProtection="1">
      <protection hidden="1"/>
    </xf>
    <xf numFmtId="0" fontId="13" fillId="0" borderId="0" xfId="0" applyFont="1" applyAlignment="1" applyProtection="1">
      <alignment horizontal="centerContinuous" vertical="top"/>
      <protection hidden="1"/>
    </xf>
    <xf numFmtId="0" fontId="13" fillId="0" borderId="0" xfId="0" applyFont="1" applyAlignment="1" applyProtection="1">
      <alignment horizontal="centerContinuous"/>
      <protection hidden="1"/>
    </xf>
    <xf numFmtId="0" fontId="15" fillId="0" borderId="0" xfId="0" applyFont="1" applyAlignment="1" applyProtection="1">
      <alignment horizontal="right" vertical="center" wrapText="1"/>
      <protection hidden="1"/>
    </xf>
    <xf numFmtId="0" fontId="13" fillId="0" borderId="0" xfId="0" applyFont="1" applyProtection="1">
      <protection locked="0"/>
    </xf>
    <xf numFmtId="0" fontId="16" fillId="0" borderId="0" xfId="3" applyFont="1" applyAlignment="1"/>
    <xf numFmtId="0" fontId="17" fillId="0" borderId="0" xfId="0" applyFont="1" applyFill="1" applyBorder="1" applyAlignment="1" applyProtection="1">
      <alignment horizontal="centerContinuous"/>
      <protection hidden="1"/>
    </xf>
    <xf numFmtId="0" fontId="18" fillId="0" borderId="0" xfId="0" applyFont="1" applyBorder="1" applyAlignment="1" applyProtection="1">
      <alignment horizontal="centerContinuous"/>
      <protection hidden="1"/>
    </xf>
    <xf numFmtId="0" fontId="17" fillId="0" borderId="0" xfId="0" applyFont="1" applyBorder="1" applyAlignment="1" applyProtection="1">
      <alignment horizontal="centerContinuous"/>
      <protection hidden="1"/>
    </xf>
    <xf numFmtId="0" fontId="18" fillId="0" borderId="0" xfId="0" applyFont="1" applyBorder="1" applyAlignment="1" applyProtection="1">
      <alignment horizontal="centerContinuous"/>
      <protection locked="0"/>
    </xf>
    <xf numFmtId="0" fontId="13" fillId="0" borderId="0" xfId="0" applyFont="1" applyBorder="1" applyProtection="1">
      <protection locked="0"/>
    </xf>
    <xf numFmtId="0" fontId="13" fillId="0" borderId="0" xfId="0" applyFont="1" applyBorder="1" applyAlignment="1" applyProtection="1">
      <alignment vertical="top"/>
      <protection locked="0"/>
    </xf>
    <xf numFmtId="0" fontId="15" fillId="0" borderId="0" xfId="0" applyFont="1" applyBorder="1" applyAlignment="1" applyProtection="1">
      <alignment horizontal="centerContinuous" vertical="top"/>
      <protection hidden="1"/>
    </xf>
    <xf numFmtId="0" fontId="13" fillId="0" borderId="0" xfId="0" applyFont="1" applyAlignment="1" applyProtection="1">
      <alignment vertical="top"/>
      <protection locked="0"/>
    </xf>
    <xf numFmtId="0" fontId="15" fillId="0" borderId="0" xfId="0" applyFont="1" applyFill="1" applyBorder="1" applyAlignment="1" applyProtection="1">
      <alignment horizontal="centerContinuous" vertical="top"/>
      <protection hidden="1"/>
    </xf>
    <xf numFmtId="0" fontId="13" fillId="0" borderId="0" xfId="0" applyFont="1" applyBorder="1" applyAlignment="1">
      <alignment horizontal="centerContinuous" vertical="top"/>
    </xf>
    <xf numFmtId="0" fontId="19" fillId="0" borderId="0" xfId="0" applyFont="1" applyBorder="1"/>
    <xf numFmtId="0" fontId="20" fillId="0" borderId="0" xfId="0" applyFont="1" applyBorder="1" applyAlignment="1">
      <alignment horizontal="right"/>
    </xf>
    <xf numFmtId="0" fontId="13" fillId="0" borderId="0" xfId="0" applyFont="1"/>
    <xf numFmtId="0" fontId="20" fillId="0" borderId="0" xfId="0" applyFont="1" applyFill="1" applyBorder="1" applyAlignment="1" applyProtection="1">
      <alignment horizontal="left" indent="1"/>
      <protection hidden="1"/>
    </xf>
    <xf numFmtId="0" fontId="20" fillId="0" borderId="0" xfId="0" applyFont="1" applyFill="1" applyBorder="1" applyAlignment="1" applyProtection="1">
      <alignment horizontal="left"/>
      <protection hidden="1"/>
    </xf>
    <xf numFmtId="0" fontId="19" fillId="0" borderId="0" xfId="0" applyFont="1" applyBorder="1" applyAlignment="1" applyProtection="1">
      <alignment horizontal="centerContinuous" vertical="center"/>
      <protection hidden="1"/>
    </xf>
    <xf numFmtId="0" fontId="19" fillId="0" borderId="0" xfId="0" applyFont="1" applyBorder="1" applyProtection="1">
      <protection locked="0"/>
    </xf>
    <xf numFmtId="0" fontId="13" fillId="0" borderId="0" xfId="0" applyFont="1" applyFill="1" applyBorder="1" applyAlignment="1" applyProtection="1">
      <alignment horizontal="left"/>
      <protection hidden="1"/>
    </xf>
    <xf numFmtId="3" fontId="13" fillId="0" borderId="0" xfId="0" applyNumberFormat="1" applyFont="1" applyBorder="1" applyAlignment="1" applyProtection="1">
      <alignment horizontal="right"/>
      <protection locked="0" hidden="1"/>
    </xf>
    <xf numFmtId="3" fontId="13" fillId="3" borderId="0" xfId="0" applyNumberFormat="1" applyFont="1" applyFill="1" applyBorder="1" applyAlignment="1" applyProtection="1">
      <alignment horizontal="right"/>
      <protection locked="0"/>
    </xf>
    <xf numFmtId="1" fontId="19" fillId="0" borderId="0" xfId="0" applyNumberFormat="1" applyFont="1" applyBorder="1" applyAlignment="1" applyProtection="1">
      <alignment horizontal="centerContinuous" vertical="center" wrapText="1"/>
      <protection hidden="1"/>
    </xf>
    <xf numFmtId="0" fontId="19" fillId="0" borderId="0" xfId="0" applyFont="1" applyBorder="1" applyAlignment="1" applyProtection="1">
      <alignment horizontal="centerContinuous" vertical="center" wrapText="1"/>
      <protection hidden="1"/>
    </xf>
    <xf numFmtId="0" fontId="15" fillId="0" borderId="0" xfId="0" applyFont="1" applyFill="1" applyBorder="1" applyAlignment="1" applyProtection="1">
      <alignment vertical="top"/>
      <protection hidden="1"/>
    </xf>
    <xf numFmtId="0" fontId="7" fillId="0" borderId="0" xfId="3" applyFont="1"/>
    <xf numFmtId="0" fontId="7" fillId="0" borderId="0" xfId="3" applyFont="1" applyAlignment="1">
      <alignment horizontal="right"/>
    </xf>
    <xf numFmtId="0" fontId="14" fillId="0" borderId="0" xfId="3" applyFont="1" applyAlignment="1">
      <alignment horizontal="left" vertical="top"/>
    </xf>
    <xf numFmtId="0" fontId="13" fillId="0" borderId="0" xfId="0" applyFont="1" applyBorder="1" applyAlignment="1" applyProtection="1">
      <alignment horizontal="left" indent="1"/>
      <protection locked="0"/>
    </xf>
    <xf numFmtId="0" fontId="13" fillId="0" borderId="0" xfId="1" applyFont="1" applyBorder="1" applyAlignment="1">
      <alignment horizontal="left"/>
    </xf>
    <xf numFmtId="0" fontId="13" fillId="0" borderId="0" xfId="0" applyFont="1" applyBorder="1" applyAlignment="1" applyProtection="1">
      <protection locked="0"/>
    </xf>
    <xf numFmtId="165" fontId="22" fillId="0" borderId="0" xfId="0" applyNumberFormat="1" applyFont="1" applyFill="1" applyBorder="1" applyAlignment="1" applyProtection="1">
      <alignment horizontal="centerContinuous"/>
      <protection hidden="1"/>
    </xf>
    <xf numFmtId="0" fontId="12" fillId="0" borderId="0" xfId="0" applyFont="1"/>
    <xf numFmtId="0" fontId="15" fillId="0" borderId="0" xfId="0" applyFont="1" applyFill="1" applyAlignment="1">
      <alignment horizontal="centerContinuous"/>
    </xf>
    <xf numFmtId="0" fontId="15" fillId="0" borderId="0" xfId="0" applyFont="1" applyAlignment="1">
      <alignment horizontal="centerContinuous"/>
    </xf>
    <xf numFmtId="0" fontId="23" fillId="0" borderId="0" xfId="0" applyFont="1" applyFill="1" applyBorder="1" applyAlignment="1" applyProtection="1">
      <alignment horizontal="left" vertical="center" indent="2"/>
      <protection hidden="1"/>
    </xf>
    <xf numFmtId="4" fontId="13" fillId="0" borderId="0" xfId="0" applyNumberFormat="1" applyFont="1" applyBorder="1" applyAlignment="1" applyProtection="1">
      <alignment horizontal="right"/>
      <protection locked="0" hidden="1"/>
    </xf>
    <xf numFmtId="4" fontId="13" fillId="0" borderId="0" xfId="0" applyNumberFormat="1" applyFont="1" applyAlignment="1" applyProtection="1">
      <alignment vertical="top"/>
      <protection locked="0"/>
    </xf>
    <xf numFmtId="0" fontId="13" fillId="0" borderId="0" xfId="0" applyFont="1" applyFill="1" applyBorder="1" applyAlignment="1" applyProtection="1">
      <alignment horizontal="left" vertical="center" indent="2"/>
      <protection hidden="1"/>
    </xf>
    <xf numFmtId="4" fontId="13" fillId="3" borderId="0" xfId="0" applyNumberFormat="1" applyFont="1" applyFill="1" applyBorder="1" applyAlignment="1" applyProtection="1">
      <alignment horizontal="right"/>
      <protection locked="0"/>
    </xf>
    <xf numFmtId="1" fontId="19" fillId="0" borderId="0" xfId="0" applyNumberFormat="1" applyFont="1" applyBorder="1" applyAlignment="1" applyProtection="1">
      <alignment horizontal="right" vertical="center" wrapText="1"/>
      <protection hidden="1"/>
    </xf>
    <xf numFmtId="0" fontId="20" fillId="4" borderId="0" xfId="0" applyFont="1" applyFill="1" applyBorder="1" applyAlignment="1" applyProtection="1">
      <alignment horizontal="left" indent="1"/>
      <protection hidden="1"/>
    </xf>
    <xf numFmtId="0" fontId="20" fillId="4" borderId="0" xfId="0" applyFont="1" applyFill="1" applyBorder="1" applyAlignment="1" applyProtection="1">
      <alignment horizontal="left"/>
      <protection hidden="1"/>
    </xf>
    <xf numFmtId="1" fontId="19" fillId="4" borderId="0" xfId="0" applyNumberFormat="1" applyFont="1" applyFill="1" applyBorder="1" applyAlignment="1" applyProtection="1">
      <alignment horizontal="centerContinuous" vertical="center" wrapText="1"/>
      <protection hidden="1"/>
    </xf>
    <xf numFmtId="0" fontId="19" fillId="4" borderId="0" xfId="0" applyFont="1" applyFill="1" applyBorder="1" applyAlignment="1" applyProtection="1">
      <alignment horizontal="centerContinuous" vertical="center" wrapText="1"/>
      <protection hidden="1"/>
    </xf>
    <xf numFmtId="0" fontId="19" fillId="4" borderId="0" xfId="0" applyFont="1" applyFill="1" applyBorder="1" applyProtection="1">
      <protection locked="0"/>
    </xf>
    <xf numFmtId="0" fontId="13" fillId="4" borderId="0" xfId="0" applyFont="1" applyFill="1" applyBorder="1" applyProtection="1">
      <protection locked="0"/>
    </xf>
    <xf numFmtId="0" fontId="13" fillId="4" borderId="0" xfId="0" applyFont="1" applyFill="1" applyProtection="1">
      <protection locked="0"/>
    </xf>
    <xf numFmtId="0" fontId="13" fillId="4" borderId="0" xfId="0" applyFont="1" applyFill="1" applyBorder="1" applyAlignment="1" applyProtection="1">
      <alignment horizontal="left" vertical="center" indent="2"/>
      <protection hidden="1"/>
    </xf>
    <xf numFmtId="0" fontId="13" fillId="4" borderId="0" xfId="0" applyFont="1" applyFill="1" applyBorder="1" applyAlignment="1" applyProtection="1">
      <alignment horizontal="left"/>
      <protection hidden="1"/>
    </xf>
    <xf numFmtId="164" fontId="13" fillId="4" borderId="0" xfId="0" applyNumberFormat="1" applyFont="1" applyFill="1" applyBorder="1" applyAlignment="1" applyProtection="1">
      <alignment horizontal="right"/>
      <protection locked="0"/>
    </xf>
    <xf numFmtId="164" fontId="13" fillId="4" borderId="0" xfId="0" applyNumberFormat="1" applyFont="1" applyFill="1" applyBorder="1" applyAlignment="1" applyProtection="1">
      <alignment horizontal="right"/>
      <protection locked="0" hidden="1"/>
    </xf>
    <xf numFmtId="0" fontId="13" fillId="4" borderId="0" xfId="0" applyFont="1" applyFill="1" applyBorder="1" applyAlignment="1" applyProtection="1">
      <alignment vertical="top"/>
      <protection locked="0"/>
    </xf>
    <xf numFmtId="0" fontId="13" fillId="4" borderId="0" xfId="0" applyFont="1" applyFill="1" applyAlignment="1" applyProtection="1">
      <alignment vertical="top"/>
      <protection locked="0"/>
    </xf>
    <xf numFmtId="0" fontId="24" fillId="0" borderId="0" xfId="0" applyFont="1" applyFill="1" applyBorder="1" applyAlignment="1" applyProtection="1">
      <alignment horizontal="centerContinuous"/>
      <protection hidden="1"/>
    </xf>
    <xf numFmtId="0" fontId="20" fillId="0" borderId="0" xfId="0" applyFont="1" applyFill="1" applyBorder="1" applyAlignment="1" applyProtection="1">
      <alignment horizontal="centerContinuous" vertical="top"/>
      <protection hidden="1"/>
    </xf>
    <xf numFmtId="0" fontId="25" fillId="0" borderId="0" xfId="0" applyFont="1" applyBorder="1" applyAlignment="1">
      <alignment horizontal="right"/>
    </xf>
    <xf numFmtId="0" fontId="21" fillId="0" borderId="0" xfId="0" applyFont="1" applyBorder="1"/>
    <xf numFmtId="0" fontId="25" fillId="0" borderId="0" xfId="0" applyFont="1" applyBorder="1" applyAlignment="1" applyProtection="1">
      <alignment horizontal="left" indent="2"/>
      <protection hidden="1"/>
    </xf>
    <xf numFmtId="3" fontId="20" fillId="0" borderId="0" xfId="0" applyNumberFormat="1" applyFont="1" applyBorder="1" applyAlignment="1" applyProtection="1">
      <alignment horizontal="right"/>
      <protection locked="0" hidden="1"/>
    </xf>
    <xf numFmtId="0" fontId="23" fillId="0" borderId="0" xfId="0" applyFont="1" applyBorder="1" applyAlignment="1" applyProtection="1">
      <alignment vertical="top"/>
      <protection locked="0"/>
    </xf>
    <xf numFmtId="0" fontId="19" fillId="0" borderId="0" xfId="0" applyFont="1" applyBorder="1" applyAlignment="1" applyProtection="1">
      <alignment horizontal="left"/>
      <protection hidden="1"/>
    </xf>
    <xf numFmtId="3" fontId="19" fillId="0" borderId="0" xfId="0" applyNumberFormat="1" applyFont="1" applyBorder="1" applyAlignment="1" applyProtection="1">
      <alignment horizontal="right"/>
      <protection locked="0" hidden="1"/>
    </xf>
    <xf numFmtId="164" fontId="19" fillId="0" borderId="0" xfId="0" applyNumberFormat="1" applyFont="1" applyBorder="1" applyAlignment="1" applyProtection="1">
      <alignment horizontal="right"/>
      <protection locked="0" hidden="1"/>
    </xf>
    <xf numFmtId="0" fontId="19" fillId="3" borderId="0" xfId="0" applyFont="1" applyFill="1" applyBorder="1" applyAlignment="1" applyProtection="1">
      <alignment horizontal="left"/>
      <protection hidden="1"/>
    </xf>
    <xf numFmtId="3" fontId="19" fillId="3" borderId="0" xfId="0" applyNumberFormat="1" applyFont="1" applyFill="1" applyBorder="1" applyAlignment="1" applyProtection="1">
      <alignment horizontal="right"/>
      <protection locked="0"/>
    </xf>
    <xf numFmtId="0" fontId="23" fillId="0" borderId="0" xfId="0" applyFont="1" applyAlignment="1" applyProtection="1">
      <alignment horizontal="left" vertical="top"/>
      <protection locked="0"/>
    </xf>
    <xf numFmtId="0" fontId="26" fillId="0" borderId="0" xfId="0" applyFont="1" applyBorder="1" applyAlignment="1" applyProtection="1">
      <alignment horizontal="left" vertical="center" indent="1"/>
      <protection hidden="1"/>
    </xf>
    <xf numFmtId="0" fontId="26" fillId="0" borderId="0" xfId="0" applyFont="1" applyBorder="1" applyAlignment="1" applyProtection="1">
      <alignment horizontal="left" indent="2"/>
      <protection hidden="1"/>
    </xf>
    <xf numFmtId="164" fontId="13" fillId="0" borderId="0" xfId="0" applyNumberFormat="1" applyFont="1" applyBorder="1" applyAlignment="1" applyProtection="1">
      <alignment horizontal="right"/>
      <protection locked="0" hidden="1"/>
    </xf>
    <xf numFmtId="164" fontId="26" fillId="0" borderId="0" xfId="0" applyNumberFormat="1" applyFont="1" applyFill="1" applyBorder="1" applyAlignment="1" applyProtection="1">
      <alignment horizontal="right"/>
      <protection locked="0" hidden="1"/>
    </xf>
    <xf numFmtId="0" fontId="23" fillId="0" borderId="0" xfId="0" applyFont="1" applyAlignment="1" applyProtection="1">
      <protection locked="0"/>
    </xf>
    <xf numFmtId="3" fontId="26" fillId="0" borderId="0" xfId="0" applyNumberFormat="1" applyFont="1" applyBorder="1" applyAlignment="1" applyProtection="1">
      <alignment horizontal="right"/>
      <protection locked="0" hidden="1"/>
    </xf>
    <xf numFmtId="4" fontId="26" fillId="0" borderId="0" xfId="0" applyNumberFormat="1" applyFont="1" applyBorder="1" applyAlignment="1" applyProtection="1">
      <alignment horizontal="right"/>
      <protection locked="0" hidden="1"/>
    </xf>
    <xf numFmtId="1" fontId="19" fillId="0" borderId="0" xfId="0" applyNumberFormat="1" applyFont="1" applyBorder="1" applyAlignment="1" applyProtection="1">
      <alignment horizontal="left" vertical="center" wrapText="1" indent="2"/>
      <protection hidden="1"/>
    </xf>
    <xf numFmtId="0" fontId="19" fillId="0" borderId="0" xfId="0" applyFont="1" applyBorder="1" applyAlignment="1" applyProtection="1">
      <alignment horizontal="left" vertical="center" wrapText="1" indent="2"/>
      <protection hidden="1"/>
    </xf>
    <xf numFmtId="0" fontId="26" fillId="0" borderId="0" xfId="0" applyFont="1" applyBorder="1" applyAlignment="1" applyProtection="1">
      <alignment horizontal="left" indent="1"/>
      <protection hidden="1"/>
    </xf>
    <xf numFmtId="0" fontId="13" fillId="0" borderId="0" xfId="0" applyFont="1" applyFill="1" applyBorder="1" applyAlignment="1" applyProtection="1">
      <alignment horizontal="left" indent="2"/>
      <protection hidden="1"/>
    </xf>
    <xf numFmtId="0" fontId="26" fillId="0" borderId="0" xfId="0" applyFont="1" applyFill="1" applyBorder="1" applyAlignment="1" applyProtection="1">
      <alignment horizontal="left" indent="2"/>
      <protection hidden="1"/>
    </xf>
    <xf numFmtId="4" fontId="13" fillId="0" borderId="0" xfId="0" applyNumberFormat="1" applyFont="1" applyAlignment="1" applyProtection="1">
      <protection locked="0"/>
    </xf>
    <xf numFmtId="3" fontId="13" fillId="0" borderId="0" xfId="0" applyNumberFormat="1" applyFont="1" applyAlignment="1" applyProtection="1">
      <protection locked="0"/>
    </xf>
    <xf numFmtId="0" fontId="13" fillId="0" borderId="0" xfId="0" applyFont="1" applyFill="1" applyAlignment="1" applyProtection="1">
      <alignment horizontal="centerContinuous" vertical="top"/>
      <protection hidden="1"/>
    </xf>
    <xf numFmtId="0" fontId="13" fillId="0" borderId="0" xfId="0" applyFont="1" applyAlignment="1" applyProtection="1">
      <protection hidden="1"/>
    </xf>
    <xf numFmtId="0" fontId="15" fillId="0" borderId="0" xfId="0" applyFont="1" applyAlignment="1" applyProtection="1">
      <alignment vertical="center" wrapText="1"/>
      <protection hidden="1"/>
    </xf>
    <xf numFmtId="0" fontId="13" fillId="0" borderId="0" xfId="0" applyFont="1" applyFill="1" applyBorder="1" applyAlignment="1" applyProtection="1">
      <alignment vertical="top"/>
      <protection locked="0"/>
    </xf>
    <xf numFmtId="0" fontId="15" fillId="0" borderId="0" xfId="0" applyFont="1" applyBorder="1" applyAlignment="1" applyProtection="1">
      <alignment vertical="top"/>
      <protection hidden="1"/>
    </xf>
    <xf numFmtId="0" fontId="15" fillId="0" borderId="0" xfId="0" applyFont="1" applyBorder="1" applyAlignment="1">
      <alignment horizontal="right" indent="2"/>
    </xf>
    <xf numFmtId="0" fontId="19" fillId="0" borderId="0" xfId="0" applyFont="1" applyBorder="1" applyAlignment="1" applyProtection="1">
      <alignment vertical="center"/>
      <protection hidden="1"/>
    </xf>
    <xf numFmtId="0" fontId="19" fillId="0" borderId="0" xfId="0" applyFont="1" applyBorder="1" applyAlignment="1" applyProtection="1">
      <alignment horizontal="right" vertical="center" indent="2"/>
      <protection hidden="1"/>
    </xf>
    <xf numFmtId="0" fontId="26" fillId="0" borderId="0" xfId="0" applyFont="1" applyBorder="1" applyAlignment="1" applyProtection="1">
      <alignment horizontal="left"/>
      <protection hidden="1"/>
    </xf>
    <xf numFmtId="3" fontId="26" fillId="0" borderId="0" xfId="0" applyNumberFormat="1" applyFont="1" applyFill="1" applyBorder="1" applyAlignment="1" applyProtection="1">
      <alignment horizontal="right" indent="2"/>
      <protection locked="0" hidden="1"/>
    </xf>
    <xf numFmtId="3" fontId="13" fillId="0" borderId="0" xfId="0" applyNumberFormat="1" applyFont="1" applyFill="1" applyBorder="1" applyAlignment="1" applyProtection="1">
      <alignment horizontal="right" indent="2"/>
      <protection locked="0" hidden="1"/>
    </xf>
    <xf numFmtId="0" fontId="13" fillId="0" borderId="0" xfId="0" applyFont="1" applyAlignment="1" applyProtection="1">
      <protection locked="0"/>
    </xf>
    <xf numFmtId="1" fontId="19" fillId="0" borderId="0" xfId="0" applyNumberFormat="1" applyFont="1" applyFill="1" applyBorder="1" applyAlignment="1" applyProtection="1">
      <alignment horizontal="right" vertical="center" wrapText="1" indent="2"/>
      <protection hidden="1"/>
    </xf>
    <xf numFmtId="3" fontId="13" fillId="0" borderId="0" xfId="0" applyNumberFormat="1" applyFont="1" applyFill="1" applyBorder="1" applyAlignment="1" applyProtection="1">
      <alignment horizontal="right" vertical="center" indent="2"/>
      <protection locked="0" hidden="1"/>
    </xf>
    <xf numFmtId="0" fontId="13" fillId="0" borderId="0" xfId="0" applyFont="1" applyFill="1" applyProtection="1">
      <protection locked="0"/>
    </xf>
    <xf numFmtId="3" fontId="15" fillId="0" borderId="0" xfId="0" applyNumberFormat="1" applyFont="1" applyBorder="1" applyAlignment="1" applyProtection="1">
      <alignment horizontal="right"/>
      <protection locked="0" hidden="1"/>
    </xf>
    <xf numFmtId="3" fontId="19" fillId="4" borderId="0" xfId="0" applyNumberFormat="1" applyFont="1" applyFill="1" applyBorder="1" applyAlignment="1" applyProtection="1">
      <alignment horizontal="right"/>
      <protection locked="0"/>
    </xf>
    <xf numFmtId="3" fontId="20" fillId="4" borderId="0" xfId="0" applyNumberFormat="1" applyFont="1" applyFill="1" applyBorder="1" applyAlignment="1" applyProtection="1">
      <alignment horizontal="right"/>
      <protection locked="0"/>
    </xf>
    <xf numFmtId="4" fontId="13" fillId="0" borderId="0" xfId="0" applyNumberFormat="1" applyFont="1" applyBorder="1" applyAlignment="1" applyProtection="1">
      <alignment vertical="top"/>
      <protection locked="0"/>
    </xf>
    <xf numFmtId="4" fontId="13" fillId="4" borderId="0" xfId="0" applyNumberFormat="1" applyFont="1" applyFill="1" applyBorder="1" applyAlignment="1" applyProtection="1">
      <alignment horizontal="right"/>
      <protection locked="0"/>
    </xf>
    <xf numFmtId="4" fontId="13" fillId="4" borderId="0" xfId="0" applyNumberFormat="1" applyFont="1" applyFill="1" applyBorder="1" applyAlignment="1" applyProtection="1">
      <alignment horizontal="right"/>
      <protection locked="0" hidden="1"/>
    </xf>
    <xf numFmtId="0" fontId="20" fillId="0" borderId="0" xfId="0" applyFont="1" applyBorder="1" applyAlignment="1">
      <alignment horizontal="right" vertical="center" wrapText="1"/>
    </xf>
    <xf numFmtId="3" fontId="13" fillId="4" borderId="0" xfId="0" applyNumberFormat="1" applyFont="1" applyFill="1" applyBorder="1" applyAlignment="1" applyProtection="1">
      <alignment horizontal="right"/>
      <protection locked="0"/>
    </xf>
    <xf numFmtId="3" fontId="13" fillId="0" borderId="0" xfId="0" applyNumberFormat="1" applyFont="1" applyFill="1" applyBorder="1" applyAlignment="1" applyProtection="1">
      <alignment horizontal="right"/>
      <protection locked="0"/>
    </xf>
    <xf numFmtId="4" fontId="13" fillId="0" borderId="0" xfId="0" applyNumberFormat="1" applyFont="1" applyFill="1" applyBorder="1" applyAlignment="1" applyProtection="1">
      <alignment horizontal="right"/>
      <protection locked="0"/>
    </xf>
    <xf numFmtId="4" fontId="13" fillId="3" borderId="0" xfId="0" applyNumberFormat="1" applyFont="1" applyFill="1" applyBorder="1" applyAlignment="1" applyProtection="1">
      <alignment horizontal="right"/>
      <protection locked="0" hidden="1"/>
    </xf>
    <xf numFmtId="0" fontId="5" fillId="0" borderId="0" xfId="3" applyFont="1"/>
    <xf numFmtId="0" fontId="27" fillId="0" borderId="0" xfId="3" applyFont="1" applyAlignment="1">
      <alignment wrapText="1"/>
    </xf>
    <xf numFmtId="0" fontId="29" fillId="0" borderId="0" xfId="0" applyFont="1" applyProtection="1">
      <protection locked="0"/>
    </xf>
    <xf numFmtId="0" fontId="4" fillId="0" borderId="0" xfId="3" applyFont="1"/>
    <xf numFmtId="0" fontId="30" fillId="0" borderId="0" xfId="0" applyFont="1"/>
    <xf numFmtId="0" fontId="14" fillId="0" borderId="0" xfId="3" applyFont="1" applyAlignment="1">
      <alignment vertical="top" wrapText="1"/>
    </xf>
    <xf numFmtId="3" fontId="13" fillId="3" borderId="0" xfId="0" applyNumberFormat="1" applyFont="1" applyFill="1" applyBorder="1" applyAlignment="1" applyProtection="1">
      <alignment horizontal="right"/>
      <protection locked="0" hidden="1"/>
    </xf>
    <xf numFmtId="0" fontId="3" fillId="0" borderId="0" xfId="3" applyFont="1"/>
    <xf numFmtId="3" fontId="29" fillId="0" borderId="0" xfId="0" applyNumberFormat="1" applyFont="1" applyFill="1" applyBorder="1" applyAlignment="1" applyProtection="1">
      <alignment horizontal="right"/>
      <protection locked="0"/>
    </xf>
    <xf numFmtId="3" fontId="29" fillId="3" borderId="0" xfId="0" applyNumberFormat="1" applyFont="1" applyFill="1" applyBorder="1" applyAlignment="1" applyProtection="1">
      <alignment horizontal="right"/>
      <protection locked="0" hidden="1"/>
    </xf>
    <xf numFmtId="0" fontId="13" fillId="0" borderId="0" xfId="0" applyFont="1" applyFill="1" applyBorder="1" applyAlignment="1" applyProtection="1">
      <protection hidden="1"/>
    </xf>
    <xf numFmtId="4" fontId="15" fillId="0" borderId="0" xfId="0" applyNumberFormat="1" applyFont="1" applyBorder="1" applyAlignment="1" applyProtection="1">
      <alignment horizontal="right"/>
      <protection locked="0" hidden="1"/>
    </xf>
    <xf numFmtId="3" fontId="13" fillId="0" borderId="0" xfId="0" applyNumberFormat="1" applyFont="1" applyFill="1" applyBorder="1" applyAlignment="1" applyProtection="1">
      <alignment horizontal="right"/>
      <protection locked="0" hidden="1"/>
    </xf>
    <xf numFmtId="4" fontId="13" fillId="0" borderId="0" xfId="0" applyNumberFormat="1" applyFont="1" applyFill="1" applyBorder="1" applyAlignment="1" applyProtection="1">
      <alignment horizontal="right"/>
      <protection locked="0" hidden="1"/>
    </xf>
    <xf numFmtId="0" fontId="19" fillId="0" borderId="0" xfId="0" applyFont="1" applyFill="1" applyBorder="1" applyAlignment="1" applyProtection="1">
      <alignment horizontal="left"/>
      <protection hidden="1"/>
    </xf>
    <xf numFmtId="3" fontId="19" fillId="0" borderId="0" xfId="0" applyNumberFormat="1" applyFont="1" applyFill="1" applyBorder="1" applyAlignment="1" applyProtection="1">
      <alignment horizontal="right"/>
      <protection locked="0"/>
    </xf>
    <xf numFmtId="164" fontId="19" fillId="0" borderId="0" xfId="0" applyNumberFormat="1" applyFont="1" applyFill="1" applyBorder="1" applyAlignment="1" applyProtection="1">
      <alignment horizontal="right"/>
      <protection locked="0" hidden="1"/>
    </xf>
    <xf numFmtId="164" fontId="19" fillId="3" borderId="0" xfId="0" applyNumberFormat="1" applyFont="1" applyFill="1" applyBorder="1" applyAlignment="1" applyProtection="1">
      <alignment horizontal="right"/>
      <protection locked="0" hidden="1"/>
    </xf>
    <xf numFmtId="3" fontId="15" fillId="0" borderId="0" xfId="0" applyNumberFormat="1" applyFont="1" applyBorder="1" applyAlignment="1" applyProtection="1">
      <alignment vertical="top"/>
      <protection locked="0"/>
    </xf>
    <xf numFmtId="3" fontId="15" fillId="0" borderId="0" xfId="0" applyNumberFormat="1" applyFont="1" applyAlignment="1" applyProtection="1">
      <alignment vertical="top"/>
      <protection locked="0"/>
    </xf>
    <xf numFmtId="0" fontId="19" fillId="0" borderId="0" xfId="0" applyFont="1" applyBorder="1" applyAlignment="1">
      <alignment horizontal="right"/>
    </xf>
    <xf numFmtId="3" fontId="13" fillId="0" borderId="0" xfId="0" applyNumberFormat="1" applyFont="1" applyAlignment="1" applyProtection="1">
      <alignment vertical="top"/>
      <protection locked="0"/>
    </xf>
    <xf numFmtId="3" fontId="15" fillId="0" borderId="0" xfId="0" applyNumberFormat="1" applyFont="1" applyAlignment="1" applyProtection="1">
      <protection locked="0"/>
    </xf>
    <xf numFmtId="0" fontId="13" fillId="0" borderId="0" xfId="0" applyFont="1" applyAlignment="1" applyProtection="1">
      <alignment horizontal="center" vertical="top"/>
      <protection locked="0"/>
    </xf>
    <xf numFmtId="0" fontId="15" fillId="0" borderId="0" xfId="0" applyFont="1" applyAlignment="1" applyProtection="1">
      <alignment horizontal="center" vertical="top"/>
      <protection locked="0"/>
    </xf>
    <xf numFmtId="4" fontId="15" fillId="0" borderId="0" xfId="0" applyNumberFormat="1" applyFont="1" applyAlignment="1" applyProtection="1">
      <alignment vertical="top"/>
      <protection locked="0"/>
    </xf>
    <xf numFmtId="2" fontId="15" fillId="0" borderId="0" xfId="0" applyNumberFormat="1" applyFont="1" applyAlignment="1" applyProtection="1">
      <alignment vertical="top"/>
      <protection locked="0"/>
    </xf>
    <xf numFmtId="0" fontId="23" fillId="0" borderId="0" xfId="0" applyFont="1" applyFill="1" applyAlignment="1" applyProtection="1">
      <alignment horizontal="left" vertical="top"/>
      <protection locked="0"/>
    </xf>
    <xf numFmtId="164" fontId="13" fillId="3" borderId="0" xfId="0" applyNumberFormat="1" applyFont="1" applyFill="1" applyBorder="1" applyAlignment="1" applyProtection="1">
      <alignment horizontal="right"/>
      <protection locked="0" hidden="1"/>
    </xf>
    <xf numFmtId="164" fontId="13" fillId="0" borderId="0" xfId="0" applyNumberFormat="1" applyFont="1" applyBorder="1" applyAlignment="1" applyProtection="1">
      <alignment vertical="top"/>
      <protection locked="0"/>
    </xf>
    <xf numFmtId="0" fontId="13" fillId="0" borderId="0" xfId="0" applyFont="1" applyBorder="1" applyAlignment="1" applyProtection="1">
      <alignment horizontal="center" vertical="top"/>
      <protection locked="0"/>
    </xf>
    <xf numFmtId="4" fontId="29" fillId="3" borderId="0" xfId="0" applyNumberFormat="1" applyFont="1" applyFill="1" applyBorder="1" applyAlignment="1" applyProtection="1">
      <alignment horizontal="right"/>
      <protection locked="0"/>
    </xf>
    <xf numFmtId="0" fontId="14" fillId="0" borderId="0" xfId="3" applyFont="1" applyAlignment="1">
      <alignment horizontal="left" vertical="top" wrapText="1"/>
    </xf>
    <xf numFmtId="0" fontId="32" fillId="0" borderId="0" xfId="0" applyFont="1" applyProtection="1">
      <protection locked="0"/>
    </xf>
    <xf numFmtId="0" fontId="34" fillId="0" borderId="0" xfId="0" applyFont="1"/>
    <xf numFmtId="0" fontId="32" fillId="0" borderId="0" xfId="0" applyFont="1" applyBorder="1" applyAlignment="1" applyProtection="1">
      <alignment horizontal="left" indent="1"/>
      <protection locked="0"/>
    </xf>
    <xf numFmtId="0" fontId="32" fillId="0" borderId="0" xfId="0" applyFont="1" applyBorder="1" applyProtection="1">
      <protection locked="0"/>
    </xf>
    <xf numFmtId="0" fontId="32" fillId="0" borderId="0" xfId="1" applyFont="1" applyBorder="1" applyAlignment="1">
      <alignment horizontal="left"/>
    </xf>
    <xf numFmtId="0" fontId="32" fillId="0" borderId="0" xfId="0" applyFont="1" applyBorder="1" applyAlignment="1" applyProtection="1">
      <protection locked="0"/>
    </xf>
    <xf numFmtId="164" fontId="28" fillId="0" borderId="0" xfId="0" applyNumberFormat="1" applyFont="1" applyFill="1" applyBorder="1" applyAlignment="1" applyProtection="1">
      <alignment horizontal="right"/>
      <protection locked="0" hidden="1"/>
    </xf>
    <xf numFmtId="0" fontId="22" fillId="0" borderId="0" xfId="0" applyFont="1" applyFill="1" applyBorder="1" applyAlignment="1" applyProtection="1">
      <alignment horizontal="centerContinuous"/>
      <protection hidden="1"/>
    </xf>
    <xf numFmtId="0" fontId="32" fillId="0" borderId="0" xfId="0" applyFont="1" applyAlignment="1" applyProtection="1">
      <alignment vertical="top"/>
      <protection locked="0"/>
    </xf>
    <xf numFmtId="4" fontId="29" fillId="0" borderId="0" xfId="0" applyNumberFormat="1" applyFont="1" applyBorder="1" applyAlignment="1" applyProtection="1">
      <alignment horizontal="right"/>
      <protection locked="0" hidden="1"/>
    </xf>
    <xf numFmtId="4" fontId="29" fillId="0" borderId="0" xfId="0" applyNumberFormat="1" applyFont="1" applyFill="1" applyBorder="1" applyAlignment="1" applyProtection="1">
      <alignment horizontal="right"/>
      <protection locked="0" hidden="1"/>
    </xf>
    <xf numFmtId="4" fontId="29" fillId="4" borderId="0" xfId="0" applyNumberFormat="1" applyFont="1" applyFill="1" applyBorder="1" applyAlignment="1" applyProtection="1">
      <alignment horizontal="right"/>
      <protection locked="0" hidden="1"/>
    </xf>
    <xf numFmtId="1" fontId="35" fillId="0" borderId="0" xfId="0" applyNumberFormat="1" applyFont="1" applyBorder="1" applyAlignment="1" applyProtection="1">
      <alignment horizontal="right" vertical="center" wrapText="1"/>
      <protection hidden="1"/>
    </xf>
    <xf numFmtId="0" fontId="1" fillId="0" borderId="0" xfId="3" applyFont="1"/>
    <xf numFmtId="0" fontId="20" fillId="0" borderId="0" xfId="0" applyNumberFormat="1" applyFont="1" applyBorder="1" applyAlignment="1">
      <alignment horizontal="right"/>
    </xf>
    <xf numFmtId="0" fontId="25" fillId="0" borderId="0" xfId="0" applyNumberFormat="1" applyFont="1" applyBorder="1" applyAlignment="1">
      <alignment horizontal="right"/>
    </xf>
    <xf numFmtId="0" fontId="14" fillId="0" borderId="0" xfId="3" applyFont="1" applyAlignment="1">
      <alignment horizontal="left" vertical="top" wrapText="1"/>
    </xf>
    <xf numFmtId="0" fontId="14" fillId="0" borderId="0" xfId="0" applyFont="1" applyBorder="1" applyAlignment="1" applyProtection="1">
      <protection locked="0"/>
    </xf>
    <xf numFmtId="0" fontId="31" fillId="0" borderId="0" xfId="3" applyFont="1" applyAlignment="1">
      <alignment vertical="top" wrapText="1"/>
    </xf>
    <xf numFmtId="2" fontId="13" fillId="0" borderId="0" xfId="0" applyNumberFormat="1" applyFont="1" applyProtection="1">
      <protection locked="0"/>
    </xf>
    <xf numFmtId="4" fontId="13" fillId="5" borderId="0" xfId="0" applyNumberFormat="1" applyFont="1" applyFill="1" applyBorder="1" applyAlignment="1" applyProtection="1">
      <alignment horizontal="right"/>
      <protection locked="0"/>
    </xf>
    <xf numFmtId="4" fontId="29" fillId="5" borderId="0" xfId="0" applyNumberFormat="1" applyFont="1" applyFill="1" applyBorder="1" applyAlignment="1" applyProtection="1">
      <alignment horizontal="right"/>
      <protection locked="0"/>
    </xf>
    <xf numFmtId="164" fontId="19" fillId="5" borderId="0" xfId="0" applyNumberFormat="1" applyFont="1" applyFill="1" applyBorder="1" applyAlignment="1" applyProtection="1">
      <alignment horizontal="right"/>
      <protection locked="0" hidden="1"/>
    </xf>
    <xf numFmtId="3" fontId="13" fillId="5" borderId="0" xfId="0" applyNumberFormat="1" applyFont="1" applyFill="1" applyBorder="1" applyAlignment="1" applyProtection="1">
      <alignment horizontal="right"/>
      <protection locked="0"/>
    </xf>
    <xf numFmtId="3" fontId="13" fillId="5" borderId="0" xfId="0" applyNumberFormat="1" applyFont="1" applyFill="1" applyBorder="1" applyAlignment="1" applyProtection="1">
      <alignment horizontal="right"/>
      <protection locked="0" hidden="1"/>
    </xf>
    <xf numFmtId="3" fontId="29" fillId="5" borderId="0" xfId="0" applyNumberFormat="1" applyFont="1" applyFill="1" applyBorder="1" applyAlignment="1" applyProtection="1">
      <alignment horizontal="right"/>
      <protection locked="0" hidden="1"/>
    </xf>
    <xf numFmtId="3" fontId="15" fillId="0" borderId="0" xfId="0" applyNumberFormat="1" applyFont="1" applyFill="1" applyBorder="1" applyAlignment="1" applyProtection="1">
      <alignment horizontal="right"/>
      <protection locked="0" hidden="1"/>
    </xf>
    <xf numFmtId="3" fontId="26" fillId="0" borderId="0" xfId="0" applyNumberFormat="1" applyFont="1" applyFill="1" applyBorder="1" applyAlignment="1" applyProtection="1">
      <alignment horizontal="right"/>
      <protection locked="0" hidden="1"/>
    </xf>
    <xf numFmtId="4" fontId="13" fillId="5" borderId="0" xfId="0" applyNumberFormat="1" applyFont="1" applyFill="1" applyBorder="1" applyAlignment="1" applyProtection="1">
      <alignment horizontal="right"/>
      <protection locked="0" hidden="1"/>
    </xf>
    <xf numFmtId="4" fontId="26" fillId="0" borderId="0" xfId="0" applyNumberFormat="1" applyFont="1" applyFill="1" applyBorder="1" applyAlignment="1" applyProtection="1">
      <alignment horizontal="right"/>
      <protection locked="0" hidden="1"/>
    </xf>
    <xf numFmtId="4" fontId="15" fillId="0" borderId="0" xfId="0" applyNumberFormat="1" applyFont="1" applyFill="1" applyBorder="1" applyAlignment="1" applyProtection="1">
      <alignment horizontal="right"/>
      <protection locked="0" hidden="1"/>
    </xf>
    <xf numFmtId="3" fontId="20" fillId="0" borderId="0" xfId="0" applyNumberFormat="1" applyFont="1" applyFill="1" applyBorder="1" applyAlignment="1" applyProtection="1">
      <alignment horizontal="right"/>
      <protection locked="0"/>
    </xf>
    <xf numFmtId="3" fontId="33" fillId="0" borderId="0" xfId="0" applyNumberFormat="1" applyFont="1" applyFill="1" applyBorder="1" applyAlignment="1" applyProtection="1">
      <alignment horizontal="right"/>
      <protection locked="0"/>
    </xf>
    <xf numFmtId="0" fontId="14" fillId="4" borderId="0" xfId="3" applyFont="1" applyFill="1" applyAlignment="1">
      <alignment vertical="top" wrapText="1"/>
    </xf>
    <xf numFmtId="0" fontId="14" fillId="4" borderId="0" xfId="3" applyFont="1" applyFill="1" applyAlignment="1">
      <alignment horizontal="left" vertical="top" wrapText="1"/>
    </xf>
    <xf numFmtId="0" fontId="14" fillId="0" borderId="0" xfId="3" applyFont="1" applyAlignment="1">
      <alignment horizontal="left" vertical="top" wrapText="1"/>
    </xf>
  </cellXfs>
  <cellStyles count="10">
    <cellStyle name="Normal" xfId="0" builtinId="0"/>
    <cellStyle name="Normal 2" xfId="2"/>
    <cellStyle name="Normal 2 2" xfId="9"/>
    <cellStyle name="Normal 3" xfId="3"/>
    <cellStyle name="Normal 3 3" xfId="8"/>
    <cellStyle name="Normal 4" xfId="5"/>
    <cellStyle name="Normal 5" xfId="4"/>
    <cellStyle name="Normal 5 2" xfId="7"/>
    <cellStyle name="Normal 6" xfId="6"/>
    <cellStyle name="Normal_tab1" xfId="1"/>
  </cellStyles>
  <dxfs count="0"/>
  <tableStyles count="0" defaultTableStyle="TableStyleMedium9" defaultPivotStyle="PivotStyleLight16"/>
  <colors>
    <mruColors>
      <color rgb="FF540000"/>
      <color rgb="FF548235"/>
      <color rgb="FF336600"/>
      <color rgb="FF008000"/>
      <color rgb="FF009900"/>
      <color rgb="FF3487C8"/>
      <color rgb="FF00408B"/>
      <color rgb="FFF0F0F0"/>
      <color rgb="FFA0C1E8"/>
      <color rgb="FFCE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_SECDOCS/DA/Survey/MQ17/5.ResponsesFromAnalysts/20170518_FromGV_Latvia_MQ17_Draft_from_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950.nato.int\data\03_SECDOCS\DA\fed\Metrics\_2015\_2012\Archive\October_2012\Metrics_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SECDOCS/DA/fed/_input/Metrics/_2017/Tables_Graphs_2017_M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_SECDOCS/DA/fed/_input/Metrics/_2018/Templates_2018/Tables_Graphs_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_SECDOCS/DA/fed/_input/Metrics/_2020/Tables_Graphs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DA"/>
      <sheetName val="H2L1"/>
      <sheetName val="Land"/>
      <sheetName val="Air"/>
      <sheetName val="Maritime"/>
      <sheetName val="Joint"/>
      <sheetName val="SOF"/>
      <sheetName val="Marines"/>
      <sheetName val="TableX"/>
      <sheetName val="MissionList"/>
      <sheetName val="DPCS2015TableX"/>
      <sheetName val="TableY"/>
      <sheetName val="TableA1M"/>
      <sheetName val="TableY1"/>
      <sheetName val="help"/>
    </sheetNames>
    <sheetDataSet>
      <sheetData sheetId="0"/>
      <sheetData sheetId="1"/>
      <sheetData sheetId="2">
        <row r="9">
          <cell r="O9">
            <v>1973</v>
          </cell>
        </row>
        <row r="10">
          <cell r="O10">
            <v>1180</v>
          </cell>
        </row>
        <row r="11">
          <cell r="O11">
            <v>75</v>
          </cell>
        </row>
        <row r="14">
          <cell r="O14">
            <v>0</v>
          </cell>
        </row>
        <row r="15">
          <cell r="O15">
            <v>0</v>
          </cell>
        </row>
        <row r="16">
          <cell r="O16">
            <v>0</v>
          </cell>
        </row>
        <row r="17">
          <cell r="O17">
            <v>0</v>
          </cell>
        </row>
      </sheetData>
      <sheetData sheetId="3">
        <row r="6">
          <cell r="R6">
            <v>0</v>
          </cell>
          <cell r="S6">
            <v>0</v>
          </cell>
        </row>
      </sheetData>
      <sheetData sheetId="4">
        <row r="6">
          <cell r="Q6">
            <v>6</v>
          </cell>
          <cell r="R6">
            <v>0</v>
          </cell>
        </row>
      </sheetData>
      <sheetData sheetId="5">
        <row r="6">
          <cell r="Q6">
            <v>0</v>
          </cell>
          <cell r="R6">
            <v>0</v>
          </cell>
          <cell r="X6">
            <v>18</v>
          </cell>
          <cell r="Y6">
            <v>4</v>
          </cell>
        </row>
      </sheetData>
      <sheetData sheetId="6">
        <row r="6">
          <cell r="Q6">
            <v>0</v>
          </cell>
          <cell r="R6">
            <v>0</v>
          </cell>
        </row>
      </sheetData>
      <sheetData sheetId="7">
        <row r="6">
          <cell r="Q6">
            <v>0</v>
          </cell>
          <cell r="R6">
            <v>0</v>
          </cell>
        </row>
      </sheetData>
      <sheetData sheetId="8">
        <row r="6">
          <cell r="R6">
            <v>0</v>
          </cell>
          <cell r="S6">
            <v>0</v>
          </cell>
        </row>
      </sheetData>
      <sheetData sheetId="9">
        <row r="4">
          <cell r="Z4">
            <v>18952</v>
          </cell>
          <cell r="AA4">
            <v>0</v>
          </cell>
          <cell r="AB4">
            <v>0</v>
          </cell>
        </row>
        <row r="5">
          <cell r="Z5">
            <v>2142</v>
          </cell>
          <cell r="AA5">
            <v>0</v>
          </cell>
          <cell r="AB5">
            <v>0</v>
          </cell>
        </row>
        <row r="6">
          <cell r="Z6">
            <v>0</v>
          </cell>
          <cell r="AA6">
            <v>0</v>
          </cell>
          <cell r="AB6">
            <v>0</v>
          </cell>
        </row>
      </sheetData>
      <sheetData sheetId="10"/>
      <sheetData sheetId="11"/>
      <sheetData sheetId="12">
        <row r="6">
          <cell r="L6">
            <v>0</v>
          </cell>
          <cell r="P6">
            <v>1</v>
          </cell>
        </row>
      </sheetData>
      <sheetData sheetId="13">
        <row r="13">
          <cell r="C13">
            <v>6</v>
          </cell>
          <cell r="D13">
            <v>0</v>
          </cell>
          <cell r="E13">
            <v>0</v>
          </cell>
        </row>
      </sheetData>
      <sheetData sheetId="14">
        <row r="12">
          <cell r="D12">
            <v>0</v>
          </cell>
        </row>
        <row r="13">
          <cell r="D13">
            <v>1</v>
          </cell>
        </row>
      </sheetData>
      <sheetData sheetId="15">
        <row r="2">
          <cell r="B2" t="str">
            <v>Latvia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
      <sheetName val="Data Source"/>
      <sheetName val="Data"/>
      <sheetName val="Cover _1"/>
      <sheetName val="Pie1_F1_2_3"/>
      <sheetName val="F4-5_M1_def_exp_%_GDP_M2_Equip"/>
      <sheetName val="F6_%_def_exp_GDP _vs_Equip"/>
      <sheetName val="F4-5_M1_def_exp_%_GDP_M2_E_sort"/>
      <sheetName val="F7ab_M3ab_Imp_Nat_Targets"/>
      <sheetName val="Bar1_F8-9-10"/>
      <sheetName val="Pie2_F8-9-10 (2)"/>
      <sheetName val="Bar2_F11-12-13"/>
      <sheetName val="Pie3_F11-12-13"/>
      <sheetName val="Pie4_F-14-15-16"/>
      <sheetName val="Bar3_F-14-15-16"/>
      <sheetName val="F17abc_Depl_M4a_M4b_M4c"/>
      <sheetName val="F18abc_Sus_M5a_M5b_M5c"/>
      <sheetName val="F19-20-21_Depl _vs_sus"/>
      <sheetName val="F22ab_M6a_Land_NATO_M6b_nonNATO"/>
      <sheetName val="Bar4_F22ab_M6ab_L_NATO_non-NATO"/>
      <sheetName val="Bar4_F22ab_M6ab_L_NATO_non- (2)"/>
      <sheetName val="F23ab_M7a_Air_NATO_M7b_non"/>
      <sheetName val="Bar5_F23ab_M6ab_A_NATO_non-NATO"/>
      <sheetName val="Bar4_F22ab_M6ab_L_NATO_non- (3)"/>
      <sheetName val="Bar5_F23ab_M6ab_A_NATO_non- (2)"/>
      <sheetName val="F24ab_M8a_Vess_NATO_M8b_non"/>
      <sheetName val="Bar6_F24ab_M6ab_M_NATO_non-NATO"/>
      <sheetName val="Bar4_F22ab_M6ab_L_NATO_non- (4)"/>
      <sheetName val="Bar5_F23ab_M6ab_A_NATO_non- (3)"/>
      <sheetName val="Bar6_F24ab_M6ab_M_NATO_non- (2)"/>
      <sheetName val="Bar5_F23ab_M6ab_A_NATO_non- (4)"/>
      <sheetName val="Bar6_F24ab_M6ab_M_NATO_non- (3)"/>
      <sheetName val="Bar6_F24ab_M6ab_M_NATO_non- (4)"/>
      <sheetName val="F25_M9_M10_M11"/>
      <sheetName val="Table_1_M6ab"/>
      <sheetName val="Metrics"/>
      <sheetName val="Table_oficial_temp"/>
      <sheetName val="Metrics_Final"/>
    </sheetNames>
    <sheetDataSet>
      <sheetData sheetId="0" refreshError="1"/>
      <sheetData sheetId="1" refreshError="1"/>
      <sheetData sheetId="2">
        <row r="4">
          <cell r="K4" t="str">
            <v>efi009</v>
          </cell>
          <cell r="L4" t="str">
            <v>def042</v>
          </cell>
          <cell r="M4" t="str">
            <v>def030</v>
          </cell>
          <cell r="N4" t="str">
            <v>def046</v>
          </cell>
          <cell r="O4" t="str">
            <v>dpr026</v>
          </cell>
          <cell r="V4" t="str">
            <v>dpq113</v>
          </cell>
          <cell r="CE4" t="str">
            <v>def055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4.1"/>
      <sheetName val="Figure4.2"/>
      <sheetName val="Figure4.3"/>
      <sheetName val="Figure5.1"/>
      <sheetName val="Figure5.2"/>
      <sheetName val="Figure5.3"/>
      <sheetName val="Figure6.1"/>
      <sheetName val="Figure6.2"/>
      <sheetName val="Figure6.3"/>
      <sheetName val="Figure6.4"/>
      <sheetName val="Figure7"/>
      <sheetName val="Metrics_2015"/>
      <sheetName val="Metrics_2016"/>
      <sheetName val="Metrics_abs"/>
      <sheetName val="Country_sheet"/>
      <sheetName val="Metrics_2016 DMM(DM)"/>
    </sheetNames>
    <sheetDataSet>
      <sheetData sheetId="0"/>
      <sheetData sheetId="1"/>
      <sheetData sheetId="2">
        <row r="4">
          <cell r="AA4">
            <v>1.1619625158565314</v>
          </cell>
          <cell r="AD4">
            <v>152.065723669329</v>
          </cell>
        </row>
        <row r="5">
          <cell r="AA5">
            <v>0.92360310014158786</v>
          </cell>
          <cell r="AD5">
            <v>4692.8273515826977</v>
          </cell>
        </row>
        <row r="6">
          <cell r="AA6">
            <v>1.2604250837472897</v>
          </cell>
          <cell r="AD6">
            <v>688.68410002126654</v>
          </cell>
        </row>
        <row r="7">
          <cell r="AA7">
            <v>1.2042866817215876</v>
          </cell>
          <cell r="AD7">
            <v>21632.649405776403</v>
          </cell>
        </row>
        <row r="8">
          <cell r="AA8">
            <v>1.3738708033773379</v>
          </cell>
          <cell r="AD8">
            <v>800.06384184432397</v>
          </cell>
        </row>
        <row r="9">
          <cell r="AA9">
            <v>1.0377156809117787</v>
          </cell>
          <cell r="AD9">
            <v>2322.8139124600193</v>
          </cell>
        </row>
        <row r="10">
          <cell r="AA10">
            <v>1.1009272526526908</v>
          </cell>
          <cell r="AD10">
            <v>3754.367705752145</v>
          </cell>
        </row>
        <row r="11">
          <cell r="AA11">
            <v>2.06225808030932</v>
          </cell>
          <cell r="AD11">
            <v>477.20941221627254</v>
          </cell>
        </row>
        <row r="12">
          <cell r="AA12">
            <v>1.7864420853123377</v>
          </cell>
          <cell r="AD12">
            <v>49618.774945846417</v>
          </cell>
        </row>
        <row r="13">
          <cell r="AA13">
            <v>1.1836525790796191</v>
          </cell>
          <cell r="AD13">
            <v>43754.761404060715</v>
          </cell>
        </row>
        <row r="14">
          <cell r="AA14">
            <v>2.3182472820910771</v>
          </cell>
          <cell r="AD14">
            <v>5663.7661893323138</v>
          </cell>
        </row>
        <row r="15">
          <cell r="AA15">
            <v>0.93043207843804365</v>
          </cell>
          <cell r="AD15">
            <v>1329.681608465218</v>
          </cell>
        </row>
        <row r="16">
          <cell r="AA16">
            <v>1.0119219769774561</v>
          </cell>
          <cell r="AD16">
            <v>20840.307553945651</v>
          </cell>
        </row>
        <row r="17">
          <cell r="AA17">
            <v>1.0412680523183651</v>
          </cell>
          <cell r="AD17">
            <v>294.62614015113115</v>
          </cell>
        </row>
        <row r="18">
          <cell r="AA18">
            <v>1.1382381698611057</v>
          </cell>
          <cell r="AD18">
            <v>507.27146940890037</v>
          </cell>
        </row>
        <row r="19">
          <cell r="AA19">
            <v>0.42965173453181554</v>
          </cell>
          <cell r="AD19">
            <v>266.87118854701623</v>
          </cell>
        </row>
        <row r="20">
          <cell r="AA20">
            <v>1.4156980130988708</v>
          </cell>
          <cell r="AD20">
            <v>64.116185837131781</v>
          </cell>
        </row>
        <row r="21">
          <cell r="AA21">
            <v>1.1276877074676568</v>
          </cell>
          <cell r="AD21">
            <v>9791.1708139683487</v>
          </cell>
        </row>
        <row r="22">
          <cell r="AA22">
            <v>1.4694387916308296</v>
          </cell>
          <cell r="AD22">
            <v>6833.0831928963189</v>
          </cell>
        </row>
        <row r="23">
          <cell r="AA23">
            <v>2.2197409516984457</v>
          </cell>
          <cell r="AD23">
            <v>12345.769252538197</v>
          </cell>
        </row>
        <row r="24">
          <cell r="AA24">
            <v>1.3280088200826483</v>
          </cell>
          <cell r="AD24">
            <v>3021.757992391706</v>
          </cell>
        </row>
        <row r="25">
          <cell r="AA25">
            <v>1.4536628820211204</v>
          </cell>
          <cell r="AD25">
            <v>2754.85400094733</v>
          </cell>
        </row>
        <row r="26">
          <cell r="AA26">
            <v>1.130404682009956</v>
          </cell>
          <cell r="AD26">
            <v>1143.0048950890241</v>
          </cell>
        </row>
        <row r="27">
          <cell r="AA27">
            <v>0.9369347878518175</v>
          </cell>
          <cell r="AD27">
            <v>459.75562482795328</v>
          </cell>
        </row>
        <row r="28">
          <cell r="AA28">
            <v>0.92966227516852773</v>
          </cell>
          <cell r="AD28">
            <v>13153.345261454679</v>
          </cell>
        </row>
        <row r="29">
          <cell r="AA29">
            <v>1.3913001715621938</v>
          </cell>
          <cell r="AD29">
            <v>15080.074095125232</v>
          </cell>
        </row>
        <row r="30">
          <cell r="AA30">
            <v>2.0793543296782091</v>
          </cell>
          <cell r="AD30">
            <v>55760.114105506873</v>
          </cell>
        </row>
        <row r="31">
          <cell r="AA31">
            <v>3.5763026933629121</v>
          </cell>
          <cell r="AD31">
            <v>593577.17621688242</v>
          </cell>
        </row>
      </sheetData>
      <sheetData sheetId="3">
        <row r="4">
          <cell r="AF4">
            <v>8.9214049596245388</v>
          </cell>
          <cell r="AI4">
            <v>13.566399013324464</v>
          </cell>
        </row>
        <row r="5">
          <cell r="AF5">
            <v>3.4363728060811813</v>
          </cell>
          <cell r="AI5">
            <v>161.26304294612754</v>
          </cell>
        </row>
        <row r="6">
          <cell r="AF6">
            <v>3.4716710588415549</v>
          </cell>
          <cell r="AI6">
            <v>23.908846587281737</v>
          </cell>
        </row>
        <row r="7">
          <cell r="AF7">
            <v>10.462870857873275</v>
          </cell>
          <cell r="AI7">
            <v>2263.3961704628755</v>
          </cell>
        </row>
        <row r="8">
          <cell r="AF8">
            <v>10.580392966059845</v>
          </cell>
          <cell r="AI8">
            <v>84.649898446485025</v>
          </cell>
        </row>
        <row r="9">
          <cell r="AF9">
            <v>11.758171427057931</v>
          </cell>
          <cell r="AI9">
            <v>273.03346965224785</v>
          </cell>
        </row>
        <row r="10">
          <cell r="AF10">
            <v>11.495917521578574</v>
          </cell>
          <cell r="AI10">
            <v>431.59901491004842</v>
          </cell>
        </row>
        <row r="11">
          <cell r="AF11">
            <v>12.816958064562474</v>
          </cell>
          <cell r="AI11">
            <v>61.163730243904723</v>
          </cell>
        </row>
        <row r="12">
          <cell r="AF12">
            <v>25.037544180707627</v>
          </cell>
          <cell r="AI12">
            <v>12423.322698992184</v>
          </cell>
        </row>
        <row r="13">
          <cell r="AF13">
            <v>11.933515411860947</v>
          </cell>
          <cell r="AI13">
            <v>5221.4811955765708</v>
          </cell>
        </row>
        <row r="14">
          <cell r="AF14">
            <v>10.264513450562605</v>
          </cell>
          <cell r="AI14">
            <v>581.35804231243253</v>
          </cell>
        </row>
        <row r="15">
          <cell r="AF15">
            <v>9.7522513550186414</v>
          </cell>
          <cell r="AI15">
            <v>129.67389267898292</v>
          </cell>
        </row>
        <row r="16">
          <cell r="AF16">
            <v>9.724889101723484</v>
          </cell>
          <cell r="AI16">
            <v>2026.6967980793167</v>
          </cell>
        </row>
        <row r="17">
          <cell r="AF17">
            <v>13.60256011098018</v>
          </cell>
          <cell r="AI17">
            <v>40.07669781671833</v>
          </cell>
        </row>
        <row r="18">
          <cell r="AF18">
            <v>21.549504600974323</v>
          </cell>
          <cell r="AI18">
            <v>109.31448863970107</v>
          </cell>
        </row>
        <row r="19">
          <cell r="AF19">
            <v>33.334256178503296</v>
          </cell>
          <cell r="AI19">
            <v>88.959525656878938</v>
          </cell>
        </row>
        <row r="20">
          <cell r="AF20">
            <v>5.4315127274329802</v>
          </cell>
          <cell r="AI20">
            <v>3.4824787940883941</v>
          </cell>
        </row>
        <row r="21">
          <cell r="AF21">
            <v>11.159180142180439</v>
          </cell>
          <cell r="AI21">
            <v>1092.6143891593229</v>
          </cell>
        </row>
        <row r="22">
          <cell r="AF22">
            <v>22.486687105717756</v>
          </cell>
          <cell r="AI22">
            <v>1536.5340372599835</v>
          </cell>
        </row>
        <row r="23">
          <cell r="AF23">
            <v>33.200061674910344</v>
          </cell>
          <cell r="AI23">
            <v>4098.8030060847996</v>
          </cell>
        </row>
        <row r="24">
          <cell r="AF24">
            <v>8.6985171524282201</v>
          </cell>
          <cell r="AI24">
            <v>262.84813727306317</v>
          </cell>
        </row>
        <row r="25">
          <cell r="AF25">
            <v>19.649366659556414</v>
          </cell>
          <cell r="AI25">
            <v>541.31136358160063</v>
          </cell>
        </row>
        <row r="26">
          <cell r="AF26">
            <v>18.279262144385669</v>
          </cell>
          <cell r="AI26">
            <v>208.93286109648312</v>
          </cell>
        </row>
        <row r="27">
          <cell r="AF27">
            <v>1.8548176878675675</v>
          </cell>
          <cell r="AI27">
            <v>8.5276286502749308</v>
          </cell>
        </row>
        <row r="28">
          <cell r="AF28">
            <v>14.820081581550051</v>
          </cell>
          <cell r="AI28">
            <v>1949.3364984505308</v>
          </cell>
        </row>
        <row r="29">
          <cell r="AF29">
            <v>25.134287662670253</v>
          </cell>
          <cell r="AI29">
            <v>3790.2692028125934</v>
          </cell>
        </row>
        <row r="30">
          <cell r="AF30">
            <v>21.751933340454112</v>
          </cell>
          <cell r="AI30">
            <v>12128.902850791006</v>
          </cell>
        </row>
        <row r="31">
          <cell r="AF31">
            <v>25.405223835210126</v>
          </cell>
          <cell r="AI31">
            <v>150799.61025261867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3.1"/>
      <sheetName val="Figure3.1old"/>
      <sheetName val="Figure3.2"/>
      <sheetName val="Figure3.2 old"/>
      <sheetName val="Figure4.1NEW"/>
      <sheetName val="Figure4.1"/>
      <sheetName val="Figure4.2"/>
      <sheetName val="Figure4.3"/>
      <sheetName val="Figure5.1"/>
      <sheetName val="Figure5.2"/>
      <sheetName val="Figure5.3"/>
      <sheetName val="Figure6.1"/>
      <sheetName val="Figure6.2"/>
      <sheetName val="Figure6.3"/>
      <sheetName val="Figure6.4"/>
      <sheetName val="Figure7"/>
      <sheetName val="Metrics_2016"/>
      <sheetName val="Metrics_2017"/>
      <sheetName val="Metrics_abs"/>
      <sheetName val="Country_sheet"/>
      <sheetName val="Country_sheet (2)"/>
      <sheetName val="Metrics_2016 DMM(DM)"/>
      <sheetName val="Metrics_2016 (2)"/>
      <sheetName val="Metrics_2017 (2)"/>
      <sheetName val="Metrics_abs (2)"/>
    </sheetNames>
    <sheetDataSet>
      <sheetData sheetId="0"/>
      <sheetData sheetId="1"/>
      <sheetData sheetId="2">
        <row r="4">
          <cell r="AA4">
            <v>1.1015320782700704</v>
          </cell>
          <cell r="AD4">
            <v>148.37427258477666</v>
          </cell>
        </row>
        <row r="5">
          <cell r="AA5">
            <v>0.92292423536989066</v>
          </cell>
          <cell r="AD5">
            <v>4753.9586055685068</v>
          </cell>
        </row>
        <row r="6">
          <cell r="AA6">
            <v>1.2597083355116931</v>
          </cell>
          <cell r="AD6">
            <v>715.41909332177443</v>
          </cell>
        </row>
        <row r="7">
          <cell r="AA7">
            <v>1.1532413763796321</v>
          </cell>
          <cell r="AD7">
            <v>21080.513850905125</v>
          </cell>
        </row>
        <row r="8">
          <cell r="AA8">
            <v>1.2138559330804117</v>
          </cell>
          <cell r="AD8">
            <v>741.60813039505854</v>
          </cell>
        </row>
        <row r="9">
          <cell r="AA9">
            <v>0.955766134395444</v>
          </cell>
          <cell r="AD9">
            <v>2209.9010612524871</v>
          </cell>
        </row>
        <row r="10">
          <cell r="AA10">
            <v>1.1708728664271346</v>
          </cell>
          <cell r="AD10">
            <v>4069.0729280437276</v>
          </cell>
        </row>
        <row r="11">
          <cell r="AA11">
            <v>2.1312935444932757</v>
          </cell>
          <cell r="AD11">
            <v>507.83610423973698</v>
          </cell>
        </row>
        <row r="12">
          <cell r="AA12">
            <v>1.7939930764646959</v>
          </cell>
          <cell r="AD12">
            <v>50470.759285348118</v>
          </cell>
        </row>
        <row r="13">
          <cell r="AA13">
            <v>1.1978696642428948</v>
          </cell>
          <cell r="AD13">
            <v>45220.620803755104</v>
          </cell>
        </row>
        <row r="14">
          <cell r="AA14">
            <v>2.4088465577547651</v>
          </cell>
          <cell r="AD14">
            <v>5904.2172292348314</v>
          </cell>
        </row>
        <row r="15">
          <cell r="AA15">
            <v>1.0242659524250486</v>
          </cell>
          <cell r="AD15">
            <v>1507.5524919058016</v>
          </cell>
        </row>
        <row r="16">
          <cell r="AA16">
            <v>1.121937790414661</v>
          </cell>
          <cell r="AD16">
            <v>23352.28705217857</v>
          </cell>
        </row>
        <row r="17">
          <cell r="AA17">
            <v>1.4610149871114526</v>
          </cell>
          <cell r="AD17">
            <v>421.81417351544803</v>
          </cell>
        </row>
        <row r="18">
          <cell r="AA18">
            <v>1.4860019189341314</v>
          </cell>
          <cell r="AD18">
            <v>679.62504376316724</v>
          </cell>
        </row>
        <row r="19">
          <cell r="AA19">
            <v>0.40254378172127964</v>
          </cell>
          <cell r="AD19">
            <v>254.2490360571129</v>
          </cell>
        </row>
        <row r="20">
          <cell r="AA20">
            <v>1.4230503799492797</v>
          </cell>
          <cell r="AD20">
            <v>66.349900656709394</v>
          </cell>
        </row>
        <row r="21">
          <cell r="AA21">
            <v>1.1489818871208946</v>
          </cell>
          <cell r="AD21">
            <v>10225.269625783401</v>
          </cell>
        </row>
        <row r="22">
          <cell r="AA22">
            <v>1.5400381742650515</v>
          </cell>
          <cell r="AD22">
            <v>7280.9753663301672</v>
          </cell>
        </row>
        <row r="23">
          <cell r="AA23">
            <v>1.9952872875635432</v>
          </cell>
          <cell r="AD23">
            <v>11427.363459773444</v>
          </cell>
        </row>
        <row r="24">
          <cell r="AA24">
            <v>1.2743233852601044</v>
          </cell>
          <cell r="AD24">
            <v>2953.1632286442605</v>
          </cell>
        </row>
        <row r="25">
          <cell r="AA25">
            <v>1.4085977340477172</v>
          </cell>
          <cell r="AD25">
            <v>2820.1664657704882</v>
          </cell>
        </row>
        <row r="26">
          <cell r="AA26">
            <v>1.1177703480073915</v>
          </cell>
          <cell r="AD26">
            <v>1170.0641469338777</v>
          </cell>
        </row>
        <row r="27">
          <cell r="AA27">
            <v>1.0049095139576953</v>
          </cell>
          <cell r="AD27">
            <v>507.5939776141181</v>
          </cell>
        </row>
        <row r="28">
          <cell r="AA28">
            <v>0.80588937901981372</v>
          </cell>
          <cell r="AD28">
            <v>11802.242217584788</v>
          </cell>
        </row>
        <row r="29">
          <cell r="AA29">
            <v>1.4645406513718251</v>
          </cell>
          <cell r="AD29">
            <v>16377.998075254593</v>
          </cell>
        </row>
        <row r="30">
          <cell r="AA30">
            <v>2.1488812347536546</v>
          </cell>
          <cell r="AD30">
            <v>59243.465475304045</v>
          </cell>
        </row>
        <row r="31">
          <cell r="AA31">
            <v>3.5640276488586635</v>
          </cell>
          <cell r="AD31">
            <v>603045.59815598221</v>
          </cell>
        </row>
      </sheetData>
      <sheetData sheetId="3">
        <row r="4">
          <cell r="AF4">
            <v>8.0093718521857014</v>
          </cell>
          <cell r="AI4">
            <v>11.883847224290388</v>
          </cell>
        </row>
        <row r="5">
          <cell r="AF5">
            <v>4.6575374775313181</v>
          </cell>
          <cell r="AI5">
            <v>221.41740372067849</v>
          </cell>
        </row>
        <row r="6">
          <cell r="AF6">
            <v>9.1503310666961433</v>
          </cell>
          <cell r="AI6">
            <v>65.463215553298213</v>
          </cell>
        </row>
        <row r="7">
          <cell r="AF7">
            <v>10.610178998992197</v>
          </cell>
          <cell r="AI7">
            <v>2236.6802534883768</v>
          </cell>
        </row>
        <row r="8">
          <cell r="AF8">
            <v>10.088442397174898</v>
          </cell>
          <cell r="AI8">
            <v>74.816709047671196</v>
          </cell>
        </row>
        <row r="9">
          <cell r="AF9">
            <v>6.6971574147648365</v>
          </cell>
          <cell r="AI9">
            <v>147.95346037101797</v>
          </cell>
        </row>
        <row r="10">
          <cell r="AF10">
            <v>13.681345087913305</v>
          </cell>
          <cell r="AI10">
            <v>556.70390916452061</v>
          </cell>
        </row>
        <row r="11">
          <cell r="AF11">
            <v>17.856539033093373</v>
          </cell>
          <cell r="AI11">
            <v>90.681952177709377</v>
          </cell>
        </row>
        <row r="12">
          <cell r="AF12">
            <v>24.441310667949125</v>
          </cell>
          <cell r="AI12">
            <v>12335.715073404712</v>
          </cell>
        </row>
        <row r="13">
          <cell r="AF13">
            <v>12.209594798882591</v>
          </cell>
          <cell r="AI13">
            <v>5521.254565677702</v>
          </cell>
        </row>
        <row r="14">
          <cell r="AF14">
            <v>13.448557977555229</v>
          </cell>
          <cell r="AI14">
            <v>794.03207719445118</v>
          </cell>
        </row>
        <row r="15">
          <cell r="AF15">
            <v>13.374801630122404</v>
          </cell>
          <cell r="AI15">
            <v>201.63215526236806</v>
          </cell>
        </row>
        <row r="16">
          <cell r="AF16">
            <v>19.093687642640688</v>
          </cell>
          <cell r="AI16">
            <v>4458.8127471558009</v>
          </cell>
        </row>
        <row r="17">
          <cell r="AF17">
            <v>19.049502014185801</v>
          </cell>
          <cell r="AI17">
            <v>80.353499479946464</v>
          </cell>
        </row>
        <row r="18">
          <cell r="AF18">
            <v>30.059588035056699</v>
          </cell>
          <cell r="AI18">
            <v>204.29248833828191</v>
          </cell>
        </row>
        <row r="19">
          <cell r="AF19">
            <v>30.068267782424034</v>
          </cell>
          <cell r="AI19">
            <v>76.448280995884559</v>
          </cell>
        </row>
        <row r="20">
          <cell r="AF20">
            <v>4.4622087471706129</v>
          </cell>
          <cell r="AI20">
            <v>2.9606710708426993</v>
          </cell>
        </row>
        <row r="21">
          <cell r="AF21">
            <v>14.137709955963913</v>
          </cell>
          <cell r="AI21">
            <v>1445.6189619085337</v>
          </cell>
        </row>
        <row r="22">
          <cell r="AF22">
            <v>24.049829862892363</v>
          </cell>
          <cell r="AI22">
            <v>1751.0621879615089</v>
          </cell>
        </row>
        <row r="23">
          <cell r="AF23">
            <v>21.616932158794096</v>
          </cell>
          <cell r="AI23">
            <v>2470.2454066380519</v>
          </cell>
        </row>
        <row r="24">
          <cell r="AF24">
            <v>9.9472497702242642</v>
          </cell>
          <cell r="AI24">
            <v>293.75852247566365</v>
          </cell>
        </row>
        <row r="25">
          <cell r="AF25">
            <v>20.429569908594654</v>
          </cell>
          <cell r="AI25">
            <v>576.14787966332494</v>
          </cell>
        </row>
        <row r="26">
          <cell r="AF26">
            <v>15.319957031336747</v>
          </cell>
          <cell r="AI26">
            <v>179.2533245493469</v>
          </cell>
        </row>
        <row r="27">
          <cell r="AF27">
            <v>1.024137388884331</v>
          </cell>
          <cell r="AI27">
            <v>5.1984597084713444</v>
          </cell>
        </row>
        <row r="28">
          <cell r="AF28">
            <v>6.65194890199189</v>
          </cell>
          <cell r="AI28">
            <v>785.07912160305466</v>
          </cell>
        </row>
        <row r="29">
          <cell r="AF29">
            <v>25.553046730459346</v>
          </cell>
          <cell r="AI29">
            <v>4185.0775016835387</v>
          </cell>
        </row>
        <row r="30">
          <cell r="AF30">
            <v>21.560435616738218</v>
          </cell>
          <cell r="AI30">
            <v>12773.149230927462</v>
          </cell>
        </row>
        <row r="31">
          <cell r="AF31">
            <v>25.050986345719434</v>
          </cell>
          <cell r="AI31">
            <v>151068.64018531493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Data_eco"/>
      <sheetName val="Data"/>
      <sheetName val="Figure1"/>
      <sheetName val="Figure2.1"/>
      <sheetName val="Figure2.2"/>
      <sheetName val="Figure2.3"/>
      <sheetName val="Figure2.4"/>
      <sheetName val="Figure2.5 (2018)"/>
      <sheetName val="Figure2.5"/>
      <sheetName val="Metric_3_1_Graph"/>
      <sheetName val="Metric_3_2_Graph_AUTOM"/>
      <sheetName val="Figure3.1"/>
      <sheetName val="Figure3.2"/>
      <sheetName val="Figure4.1old"/>
      <sheetName val="Figure4.1"/>
      <sheetName val="Figure4.2"/>
      <sheetName val="Figure4.3"/>
      <sheetName val="Figure5.1"/>
      <sheetName val="Figure5.2"/>
      <sheetName val="Figure5.3"/>
      <sheetName val="Figure6.1 (2018)"/>
      <sheetName val="Figure6.2 (2018)"/>
      <sheetName val="Figure6.3 (2018)"/>
      <sheetName val="Figure6.4 (2018)"/>
      <sheetName val="Figure6.1"/>
      <sheetName val="Figure6.2"/>
      <sheetName val="Figure6.3"/>
      <sheetName val="Figure6.4"/>
      <sheetName val="Figure7"/>
      <sheetName val="Metrics_2018"/>
      <sheetName val="Metrics_2019"/>
      <sheetName val="Metrics_abs"/>
      <sheetName val="Country_sheet"/>
      <sheetName val="Country_sheet (links)"/>
      <sheetName val="Metrics_2018 DMM"/>
      <sheetName val="Metrics_2019 DMM"/>
      <sheetName val="Figure6.1_without_OA (2018)"/>
      <sheetName val="Figure6.2_without_OA (2018)"/>
      <sheetName val="Figure6.3_without_OA (2018)"/>
      <sheetName val="Figure6.1_without_OA"/>
      <sheetName val="Figure6.2_without_OA"/>
      <sheetName val="Figure6.3_without_OA"/>
      <sheetName val="Metrics_2018_meeting guideline"/>
      <sheetName val="Metrics_2019_meeting guideline"/>
      <sheetName val="Country_sheet_old"/>
    </sheetNames>
    <sheetDataSet>
      <sheetData sheetId="0"/>
      <sheetData sheetId="1"/>
      <sheetData sheetId="2"/>
      <sheetData sheetId="3"/>
      <sheetData sheetId="4">
        <row r="4">
          <cell r="AA4">
            <v>1.1091293622976246</v>
          </cell>
          <cell r="AB4">
            <v>1.1612508291481096</v>
          </cell>
          <cell r="AC4">
            <v>1.2873813014776128</v>
          </cell>
          <cell r="AD4">
            <v>135.44275038951915</v>
          </cell>
          <cell r="AE4">
            <v>147.58098735602374</v>
          </cell>
          <cell r="AF4">
            <v>167.23317664863069</v>
          </cell>
        </row>
        <row r="5">
          <cell r="AA5">
            <v>0.88177809430403509</v>
          </cell>
          <cell r="AB5">
            <v>0.89236468497627852</v>
          </cell>
          <cell r="AC5">
            <v>0.89892133728610446</v>
          </cell>
          <cell r="AD5">
            <v>4215.8023966548017</v>
          </cell>
          <cell r="AE5">
            <v>4329.8819194830858</v>
          </cell>
          <cell r="AF5">
            <v>4422.9538871239956</v>
          </cell>
        </row>
        <row r="6">
          <cell r="AA6">
            <v>1.2264179267319528</v>
          </cell>
          <cell r="AB6">
            <v>1.4521018154032821</v>
          </cell>
          <cell r="AC6">
            <v>3.1775997590183773</v>
          </cell>
          <cell r="AD6">
            <v>667.21542088881279</v>
          </cell>
          <cell r="AE6">
            <v>814.36049112739647</v>
          </cell>
          <cell r="AF6">
            <v>1842.1289956407691</v>
          </cell>
        </row>
        <row r="7">
          <cell r="AA7">
            <v>1.4366838328165947</v>
          </cell>
          <cell r="AB7">
            <v>1.3051633241093397</v>
          </cell>
          <cell r="AC7">
            <v>1.2853182881311418</v>
          </cell>
          <cell r="AD7">
            <v>23302.174165852608</v>
          </cell>
          <cell r="AE7">
            <v>21595.255240148828</v>
          </cell>
          <cell r="AF7">
            <v>21619.087460930677</v>
          </cell>
        </row>
        <row r="8">
          <cell r="AA8">
            <v>1.6703210161776139</v>
          </cell>
          <cell r="AB8">
            <v>1.5845749619234335</v>
          </cell>
          <cell r="AC8">
            <v>1.6581754129694866</v>
          </cell>
          <cell r="AD8">
            <v>883.01635536940421</v>
          </cell>
          <cell r="AE8">
            <v>860.26087042696815</v>
          </cell>
          <cell r="AF8">
            <v>926.64859030928028</v>
          </cell>
        </row>
        <row r="9">
          <cell r="AA9">
            <v>1.044833792334503</v>
          </cell>
          <cell r="AB9">
            <v>1.1211523816599283</v>
          </cell>
          <cell r="AC9">
            <v>1.1801459261524054</v>
          </cell>
          <cell r="AD9">
            <v>2089.8803587238758</v>
          </cell>
          <cell r="AE9">
            <v>2305.9168905531706</v>
          </cell>
          <cell r="AF9">
            <v>2487.8210981087564</v>
          </cell>
        </row>
        <row r="10">
          <cell r="AA10">
            <v>1.1475303282456786</v>
          </cell>
          <cell r="AB10">
            <v>1.2817578714665614</v>
          </cell>
          <cell r="AC10">
            <v>1.3090458722654483</v>
          </cell>
          <cell r="AD10">
            <v>3659.1772241033223</v>
          </cell>
          <cell r="AE10">
            <v>4184.8527405290642</v>
          </cell>
          <cell r="AF10">
            <v>4375.1204937553093</v>
          </cell>
        </row>
        <row r="11">
          <cell r="AA11">
            <v>2.0167651354072591</v>
          </cell>
          <cell r="AB11">
            <v>2.0013128366059725</v>
          </cell>
          <cell r="AC11">
            <v>2.030177972546324</v>
          </cell>
          <cell r="AD11">
            <v>503.92321635235191</v>
          </cell>
          <cell r="AE11">
            <v>523.79231163649661</v>
          </cell>
          <cell r="AF11">
            <v>554.57203184700052</v>
          </cell>
        </row>
        <row r="12">
          <cell r="AA12">
            <v>1.777272151818883</v>
          </cell>
          <cell r="AB12">
            <v>1.8095236210205994</v>
          </cell>
          <cell r="AC12">
            <v>1.8268188601316371</v>
          </cell>
          <cell r="AD12">
            <v>44857.034417459116</v>
          </cell>
          <cell r="AE12">
            <v>46496.326342792614</v>
          </cell>
          <cell r="AF12">
            <v>47639.123404439844</v>
          </cell>
        </row>
        <row r="13">
          <cell r="AA13">
            <v>1.239402711235426</v>
          </cell>
          <cell r="AB13">
            <v>1.2579344683238989</v>
          </cell>
          <cell r="AC13">
            <v>1.3640039428084363</v>
          </cell>
          <cell r="AD13">
            <v>43694.906391516663</v>
          </cell>
          <cell r="AE13">
            <v>45033.332523896584</v>
          </cell>
          <cell r="AF13">
            <v>49122.893366032506</v>
          </cell>
        </row>
        <row r="14">
          <cell r="AA14">
            <v>2.3350645941350896</v>
          </cell>
          <cell r="AB14">
            <v>2.4688947982173484</v>
          </cell>
          <cell r="AC14">
            <v>2.3067303587260373</v>
          </cell>
          <cell r="AD14">
            <v>4652.6017875889293</v>
          </cell>
          <cell r="AE14">
            <v>5014.4150490589764</v>
          </cell>
          <cell r="AF14">
            <v>4773.707488325359</v>
          </cell>
        </row>
        <row r="15">
          <cell r="AA15">
            <v>1.2070615511625387</v>
          </cell>
          <cell r="AB15">
            <v>1.0231630424451097</v>
          </cell>
          <cell r="AC15">
            <v>1.273882869824968</v>
          </cell>
          <cell r="AD15">
            <v>1603.689574180848</v>
          </cell>
          <cell r="AE15">
            <v>1429.1044425081436</v>
          </cell>
          <cell r="AF15">
            <v>1866.9441149806294</v>
          </cell>
        </row>
        <row r="16">
          <cell r="AA16">
            <v>1.20190907908779</v>
          </cell>
          <cell r="AB16">
            <v>1.2289915548206156</v>
          </cell>
          <cell r="AC16">
            <v>1.1772991340300138</v>
          </cell>
          <cell r="AD16">
            <v>22757.132642365563</v>
          </cell>
          <cell r="AE16">
            <v>23427.212449597515</v>
          </cell>
          <cell r="AF16">
            <v>22508.794898896253</v>
          </cell>
        </row>
        <row r="17">
          <cell r="AA17">
            <v>1.6034393527267674</v>
          </cell>
          <cell r="AB17">
            <v>2.0669843285649629</v>
          </cell>
          <cell r="AC17">
            <v>2.0288497010787503</v>
          </cell>
          <cell r="AD17">
            <v>459.00436665186675</v>
          </cell>
          <cell r="AE17">
            <v>617.05315934583052</v>
          </cell>
          <cell r="AF17">
            <v>618.97811806852349</v>
          </cell>
        </row>
        <row r="18">
          <cell r="AA18">
            <v>1.7124103193897999</v>
          </cell>
          <cell r="AB18">
            <v>1.9762715438984144</v>
          </cell>
          <cell r="AC18">
            <v>2.0165929893566306</v>
          </cell>
          <cell r="AD18">
            <v>758.10585490595338</v>
          </cell>
          <cell r="AE18">
            <v>906.80930443051454</v>
          </cell>
          <cell r="AF18">
            <v>961.67922764330615</v>
          </cell>
        </row>
        <row r="19">
          <cell r="AA19">
            <v>0.50780237082319213</v>
          </cell>
          <cell r="AB19">
            <v>0.50152455962553277</v>
          </cell>
          <cell r="AC19">
            <v>0.53629149533068687</v>
          </cell>
          <cell r="AD19">
            <v>312.17353163621738</v>
          </cell>
          <cell r="AE19">
            <v>317.94294939082488</v>
          </cell>
          <cell r="AF19">
            <v>347.80849965526141</v>
          </cell>
        </row>
        <row r="20">
          <cell r="AA20">
            <v>1.3485179421691571</v>
          </cell>
          <cell r="AB20">
            <v>1.380853632645884</v>
          </cell>
          <cell r="AC20">
            <v>1.4053060179111263</v>
          </cell>
          <cell r="AD20">
            <v>58.94628274012063</v>
          </cell>
          <cell r="AE20">
            <v>63.424699050607892</v>
          </cell>
          <cell r="AF20">
            <v>66.88498910183479</v>
          </cell>
        </row>
        <row r="21">
          <cell r="AA21">
            <v>1.148430627942046</v>
          </cell>
          <cell r="AB21">
            <v>1.2141030562578643</v>
          </cell>
          <cell r="AC21">
            <v>1.3639904862845829</v>
          </cell>
          <cell r="AD21">
            <v>9252.8029894970296</v>
          </cell>
          <cell r="AE21">
            <v>10031.095980034161</v>
          </cell>
          <cell r="AF21">
            <v>11468.083735225036</v>
          </cell>
        </row>
        <row r="22">
          <cell r="AA22">
            <v>1.7195070084263386</v>
          </cell>
          <cell r="AB22">
            <v>1.737497213804821</v>
          </cell>
          <cell r="AC22">
            <v>1.863077611569824</v>
          </cell>
          <cell r="AD22">
            <v>6860.7503620004918</v>
          </cell>
          <cell r="AE22">
            <v>7021.9254731640167</v>
          </cell>
          <cell r="AF22">
            <v>7616.3923771931959</v>
          </cell>
        </row>
        <row r="23">
          <cell r="AA23">
            <v>1.8879647070841634</v>
          </cell>
          <cell r="AB23">
            <v>2.0245438899608446</v>
          </cell>
          <cell r="AC23">
            <v>2.0211199506856206</v>
          </cell>
          <cell r="AD23">
            <v>9751.6690800406759</v>
          </cell>
          <cell r="AE23">
            <v>11016.478964731517</v>
          </cell>
          <cell r="AF23">
            <v>11453.928376799824</v>
          </cell>
        </row>
        <row r="24">
          <cell r="AA24">
            <v>1.2371815900517287</v>
          </cell>
          <cell r="AB24">
            <v>1.3458571902834904</v>
          </cell>
          <cell r="AC24">
            <v>1.3876946792663172</v>
          </cell>
          <cell r="AD24">
            <v>2604.9283201313037</v>
          </cell>
          <cell r="AE24">
            <v>2908.4814340593439</v>
          </cell>
          <cell r="AF24">
            <v>3063.803047919499</v>
          </cell>
        </row>
        <row r="25">
          <cell r="AA25">
            <v>1.721025758017289</v>
          </cell>
          <cell r="AB25">
            <v>1.8041881479929065</v>
          </cell>
          <cell r="AC25">
            <v>1.8425286586280656</v>
          </cell>
          <cell r="AD25">
            <v>3436.7778760672395</v>
          </cell>
          <cell r="AE25">
            <v>3762.7011182330943</v>
          </cell>
          <cell r="AF25">
            <v>3999.4244144089721</v>
          </cell>
        </row>
        <row r="26">
          <cell r="AA26">
            <v>1.10584043083205</v>
          </cell>
          <cell r="AB26">
            <v>1.2258280946924625</v>
          </cell>
          <cell r="AC26">
            <v>1.7091701347095787</v>
          </cell>
          <cell r="AD26">
            <v>1029.8112335094522</v>
          </cell>
          <cell r="AE26">
            <v>1186.0327211335714</v>
          </cell>
          <cell r="AF26">
            <v>1693.3482472372511</v>
          </cell>
        </row>
        <row r="27">
          <cell r="AA27">
            <v>0.98219092153845111</v>
          </cell>
          <cell r="AB27">
            <v>1.0111532770312672</v>
          </cell>
          <cell r="AC27">
            <v>1.0657900881285702</v>
          </cell>
          <cell r="AD27">
            <v>457.71850755896679</v>
          </cell>
          <cell r="AE27">
            <v>490.62116203815043</v>
          </cell>
          <cell r="AF27">
            <v>529.7649418489251</v>
          </cell>
        </row>
        <row r="28">
          <cell r="AA28">
            <v>0.90612439516024945</v>
          </cell>
          <cell r="AB28">
            <v>0.92931833740505909</v>
          </cell>
          <cell r="AC28">
            <v>0.90587803563871783</v>
          </cell>
          <cell r="AD28">
            <v>11484.822923865579</v>
          </cell>
          <cell r="AE28">
            <v>12055.687455703697</v>
          </cell>
          <cell r="AF28">
            <v>11984.191824293699</v>
          </cell>
        </row>
        <row r="29">
          <cell r="AA29">
            <v>1.5213202270739226</v>
          </cell>
          <cell r="AB29">
            <v>1.8338463173277602</v>
          </cell>
          <cell r="AC29">
            <v>1.8539475227036117</v>
          </cell>
          <cell r="AD29">
            <v>14504.9936055773</v>
          </cell>
          <cell r="AE29">
            <v>17979.021815020827</v>
          </cell>
          <cell r="AF29">
            <v>18335.577078104139</v>
          </cell>
        </row>
        <row r="30">
          <cell r="AA30">
            <v>2.0880488736162706</v>
          </cell>
          <cell r="AB30">
            <v>2.1080031872206555</v>
          </cell>
          <cell r="AC30">
            <v>2.099832901446554</v>
          </cell>
          <cell r="AD30">
            <v>63502.643434742575</v>
          </cell>
          <cell r="AE30">
            <v>64969.032346875429</v>
          </cell>
          <cell r="AF30">
            <v>65628.857175281519</v>
          </cell>
        </row>
        <row r="31">
          <cell r="AA31">
            <v>3.3030256970087062</v>
          </cell>
          <cell r="AB31">
            <v>3.2805566337953329</v>
          </cell>
          <cell r="AC31">
            <v>3.5126028322721776</v>
          </cell>
          <cell r="AD31">
            <v>626327.57159718173</v>
          </cell>
          <cell r="AE31">
            <v>640276.86753082625</v>
          </cell>
          <cell r="AF31">
            <v>701562.65452461073</v>
          </cell>
        </row>
      </sheetData>
      <sheetData sheetId="5">
        <row r="4">
          <cell r="AF4">
            <v>6.9582750608637571</v>
          </cell>
          <cell r="AG4">
            <v>9.4159998071046349</v>
          </cell>
          <cell r="AH4">
            <v>14.606378619804048</v>
          </cell>
          <cell r="AI4">
            <v>9.4244791221018591</v>
          </cell>
          <cell r="AJ4">
            <v>13.896225484766314</v>
          </cell>
          <cell r="AK4">
            <v>24.426710959224728</v>
          </cell>
        </row>
        <row r="5">
          <cell r="AF5">
            <v>6.5154042874636913</v>
          </cell>
          <cell r="AG5">
            <v>10.154148463285773</v>
          </cell>
          <cell r="AH5">
            <v>11.063242738304336</v>
          </cell>
          <cell r="AI5">
            <v>274.67657010264406</v>
          </cell>
          <cell r="AJ5">
            <v>439.66263838928035</v>
          </cell>
          <cell r="AK5">
            <v>489.32212473579472</v>
          </cell>
        </row>
        <row r="6">
          <cell r="AF6">
            <v>8.0958278612053469</v>
          </cell>
          <cell r="AG6">
            <v>9.6465742161149866</v>
          </cell>
          <cell r="AH6">
            <v>59.741024667962193</v>
          </cell>
          <cell r="AI6">
            <v>54.016611938575032</v>
          </cell>
          <cell r="AJ6">
            <v>78.557889163322798</v>
          </cell>
          <cell r="AK6">
            <v>1100.5067377014361</v>
          </cell>
        </row>
        <row r="7">
          <cell r="AF7">
            <v>10.695079953652401</v>
          </cell>
          <cell r="AG7">
            <v>11.942026775724848</v>
          </cell>
          <cell r="AH7">
            <v>14.804538709099052</v>
          </cell>
          <cell r="AI7">
            <v>2492.1861579772708</v>
          </cell>
          <cell r="AJ7">
            <v>2578.9111630646962</v>
          </cell>
          <cell r="AK7">
            <v>3200.6061717074622</v>
          </cell>
        </row>
        <row r="8">
          <cell r="AF8">
            <v>5.6878529050713293</v>
          </cell>
          <cell r="AG8">
            <v>3.3718110536887544</v>
          </cell>
          <cell r="AH8">
            <v>6.5522800198340851</v>
          </cell>
          <cell r="AI8">
            <v>50.224671421133628</v>
          </cell>
          <cell r="AJ8">
            <v>29.006371119615611</v>
          </cell>
          <cell r="AK8">
            <v>60.716610436909185</v>
          </cell>
        </row>
        <row r="9">
          <cell r="AF9">
            <v>11.54626117107451</v>
          </cell>
          <cell r="AG9">
            <v>11.164413647415154</v>
          </cell>
          <cell r="AH9">
            <v>14.418325945273786</v>
          </cell>
          <cell r="AI9">
            <v>241.30304438124759</v>
          </cell>
          <cell r="AJ9">
            <v>257.44210002696929</v>
          </cell>
          <cell r="AK9">
            <v>358.70215486060994</v>
          </cell>
        </row>
        <row r="10">
          <cell r="AF10">
            <v>10.388544610912808</v>
          </cell>
          <cell r="AG10">
            <v>11.656869841096379</v>
          </cell>
          <cell r="AH10">
            <v>18.058329326743443</v>
          </cell>
          <cell r="AI10">
            <v>380.13525831833459</v>
          </cell>
          <cell r="AJ10">
            <v>487.82283700502768</v>
          </cell>
          <cell r="AK10">
            <v>790.07366720417758</v>
          </cell>
        </row>
        <row r="11">
          <cell r="AF11">
            <v>19.221296264287041</v>
          </cell>
          <cell r="AG11">
            <v>16.510603260795673</v>
          </cell>
          <cell r="AH11">
            <v>15.499408432456622</v>
          </cell>
          <cell r="AI11">
            <v>96.860574359609743</v>
          </cell>
          <cell r="AJ11">
            <v>86.481270484852459</v>
          </cell>
          <cell r="AK11">
            <v>85.955384268140008</v>
          </cell>
        </row>
        <row r="12">
          <cell r="AF12">
            <v>24.167799209048066</v>
          </cell>
          <cell r="AG12">
            <v>23.66289836682682</v>
          </cell>
          <cell r="AH12">
            <v>24.462220497923649</v>
          </cell>
          <cell r="AI12">
            <v>10840.958009145104</v>
          </cell>
          <cell r="AJ12">
            <v>11002.378446803141</v>
          </cell>
          <cell r="AK12">
            <v>11653.58741047203</v>
          </cell>
        </row>
        <row r="13">
          <cell r="AF13">
            <v>11.774742273608874</v>
          </cell>
          <cell r="AG13">
            <v>12.364331694783981</v>
          </cell>
          <cell r="AH13">
            <v>14.685813928853834</v>
          </cell>
          <cell r="AI13">
            <v>5144.9626142957377</v>
          </cell>
          <cell r="AJ13">
            <v>5568.0706064696087</v>
          </cell>
          <cell r="AK13">
            <v>7214.0967162048182</v>
          </cell>
        </row>
        <row r="14">
          <cell r="AF14">
            <v>11.278293940856674</v>
          </cell>
          <cell r="AG14">
            <v>11.025329995521769</v>
          </cell>
          <cell r="AH14">
            <v>12.505118672344492</v>
          </cell>
          <cell r="AI14">
            <v>524.73410550183166</v>
          </cell>
          <cell r="AJ14">
            <v>552.85580650385691</v>
          </cell>
          <cell r="AK14">
            <v>596.95778648568159</v>
          </cell>
        </row>
        <row r="15">
          <cell r="AF15">
            <v>18.542460530560792</v>
          </cell>
          <cell r="AG15">
            <v>12.627627829823036</v>
          </cell>
          <cell r="AH15">
            <v>23.814320357999939</v>
          </cell>
          <cell r="AI15">
            <v>297.3635063252022</v>
          </cell>
          <cell r="AJ15">
            <v>180.46199029939569</v>
          </cell>
          <cell r="AK15">
            <v>444.60005244631384</v>
          </cell>
        </row>
        <row r="16">
          <cell r="AF16">
            <v>20.678753975134036</v>
          </cell>
          <cell r="AG16">
            <v>19.12844425906064</v>
          </cell>
          <cell r="AH16">
            <v>17.001805142486305</v>
          </cell>
          <cell r="AI16">
            <v>4705.8914709096944</v>
          </cell>
          <cell r="AJ16">
            <v>4481.2612748729753</v>
          </cell>
          <cell r="AK16">
            <v>3826.9014486322371</v>
          </cell>
        </row>
        <row r="17">
          <cell r="AF17">
            <v>15.014184743778614</v>
          </cell>
          <cell r="AG17">
            <v>31.854328453638455</v>
          </cell>
          <cell r="AH17">
            <v>21.653561135604242</v>
          </cell>
          <cell r="AI17">
            <v>68.915763591122214</v>
          </cell>
          <cell r="AJ17">
            <v>196.55814011157398</v>
          </cell>
          <cell r="AK17">
            <v>134.03080521198032</v>
          </cell>
        </row>
        <row r="18">
          <cell r="AF18">
            <v>31.614547715262667</v>
          </cell>
          <cell r="AG18">
            <v>36.983858869349511</v>
          </cell>
          <cell r="AH18">
            <v>37.56994265342334</v>
          </cell>
          <cell r="AI18">
            <v>239.67173723144256</v>
          </cell>
          <cell r="AJ18">
            <v>335.37307336471144</v>
          </cell>
          <cell r="AK18">
            <v>361.30233433547454</v>
          </cell>
        </row>
        <row r="19">
          <cell r="AF19">
            <v>42.055577025214603</v>
          </cell>
          <cell r="AG19">
            <v>45.177621035018412</v>
          </cell>
          <cell r="AH19">
            <v>49.7129409480414</v>
          </cell>
          <cell r="AI19">
            <v>131.28638004960209</v>
          </cell>
          <cell r="AJ19">
            <v>143.63906078334725</v>
          </cell>
          <cell r="AK19">
            <v>172.90583404588889</v>
          </cell>
        </row>
        <row r="20">
          <cell r="AF20">
            <v>4.9478807124119832</v>
          </cell>
          <cell r="AG20">
            <v>11.046737391466428</v>
          </cell>
          <cell r="AH20">
            <v>14.092879616070523</v>
          </cell>
          <cell r="AI20">
            <v>2.9150824958761827</v>
          </cell>
          <cell r="AJ20">
            <v>7.0052718492945178</v>
          </cell>
          <cell r="AK20">
            <v>9.4260209953434657</v>
          </cell>
        </row>
        <row r="21">
          <cell r="AF21">
            <v>14.750754928775828</v>
          </cell>
          <cell r="AG21">
            <v>16.388111913994958</v>
          </cell>
          <cell r="AH21">
            <v>21.496664724260086</v>
          </cell>
          <cell r="AI21">
            <v>1364.8582930231505</v>
          </cell>
          <cell r="AJ21">
            <v>1643.9072354082477</v>
          </cell>
          <cell r="AK21">
            <v>2465.2555108587289</v>
          </cell>
        </row>
        <row r="22">
          <cell r="AF22">
            <v>24.626881856672924</v>
          </cell>
          <cell r="AG22">
            <v>25.602007288045854</v>
          </cell>
          <cell r="AH22">
            <v>29.267666787709508</v>
          </cell>
          <cell r="AI22">
            <v>1689.5888861311209</v>
          </cell>
          <cell r="AJ22">
            <v>1797.7538714005998</v>
          </cell>
          <cell r="AK22">
            <v>2229.1403422014114</v>
          </cell>
        </row>
        <row r="23">
          <cell r="AF23">
            <v>22.037236300525986</v>
          </cell>
          <cell r="AG23">
            <v>27.514005991815747</v>
          </cell>
          <cell r="AH23">
            <v>24.229788048315847</v>
          </cell>
          <cell r="AI23">
            <v>2148.9983584138922</v>
          </cell>
          <cell r="AJ23">
            <v>3031.0746824433509</v>
          </cell>
          <cell r="AK23">
            <v>2775.2625689045012</v>
          </cell>
        </row>
        <row r="24">
          <cell r="AF24">
            <v>11.423355932767075</v>
          </cell>
          <cell r="AG24">
            <v>15.481956869982291</v>
          </cell>
          <cell r="AH24">
            <v>16.612867779792893</v>
          </cell>
          <cell r="AI24">
            <v>297.57023380204896</v>
          </cell>
          <cell r="AJ24">
            <v>450.28984119250998</v>
          </cell>
          <cell r="AK24">
            <v>508.98554938413105</v>
          </cell>
        </row>
        <row r="25">
          <cell r="AF25">
            <v>33.336713573616684</v>
          </cell>
          <cell r="AG25">
            <v>33.473568399967306</v>
          </cell>
          <cell r="AH25">
            <v>25.586523682331094</v>
          </cell>
          <cell r="AI25">
            <v>1145.7087967059626</v>
          </cell>
          <cell r="AJ25">
            <v>1259.5103324980894</v>
          </cell>
          <cell r="AK25">
            <v>1023.3136749496833</v>
          </cell>
        </row>
        <row r="26">
          <cell r="AF26">
            <v>17.738436315939168</v>
          </cell>
          <cell r="AG26">
            <v>22.26568490765127</v>
          </cell>
          <cell r="AH26">
            <v>40.070712495694792</v>
          </cell>
          <cell r="AI26">
            <v>182.67240983046179</v>
          </cell>
          <cell r="AJ26">
            <v>264.07830858924331</v>
          </cell>
          <cell r="AK26">
            <v>678.53670770132601</v>
          </cell>
        </row>
        <row r="27">
          <cell r="AF27">
            <v>4.039174354298166</v>
          </cell>
          <cell r="AG27">
            <v>5.9781519146185724</v>
          </cell>
          <cell r="AH27">
            <v>7.1044282710298665</v>
          </cell>
          <cell r="AI27">
            <v>18.488048572198096</v>
          </cell>
          <cell r="AJ27">
            <v>29.33007839190758</v>
          </cell>
          <cell r="AK27">
            <v>37.636770298719973</v>
          </cell>
        </row>
        <row r="28">
          <cell r="AF28">
            <v>20.394070702484594</v>
          </cell>
          <cell r="AG28">
            <v>21.826587422351906</v>
          </cell>
          <cell r="AH28">
            <v>21.021293871740365</v>
          </cell>
          <cell r="AI28">
            <v>2342.2229071483043</v>
          </cell>
          <cell r="AJ28">
            <v>2631.3451618846802</v>
          </cell>
          <cell r="AK28">
            <v>2519.2321815378614</v>
          </cell>
        </row>
        <row r="29">
          <cell r="AF29">
            <v>30.303858909894668</v>
          </cell>
          <cell r="AG29">
            <v>37.638783306203592</v>
          </cell>
          <cell r="AH29">
            <v>38.600259845188155</v>
          </cell>
          <cell r="AI29">
            <v>4395.5727971233882</v>
          </cell>
          <cell r="AJ29">
            <v>6767.08506153076</v>
          </cell>
          <cell r="AK29">
            <v>7077.580396262957</v>
          </cell>
        </row>
        <row r="30">
          <cell r="AF30">
            <v>22.291805588549419</v>
          </cell>
          <cell r="AG30">
            <v>22.249891060535187</v>
          </cell>
          <cell r="AH30">
            <v>22.85212922083187</v>
          </cell>
          <cell r="AI30">
            <v>14155.885818062556</v>
          </cell>
          <cell r="AJ30">
            <v>14455.538920263647</v>
          </cell>
          <cell r="AK30">
            <v>14997.59124785052</v>
          </cell>
        </row>
        <row r="31">
          <cell r="AF31">
            <v>25.730892643556949</v>
          </cell>
          <cell r="AG31">
            <v>27.064789402830773</v>
          </cell>
          <cell r="AH31">
            <v>27.514281331618616</v>
          </cell>
          <cell r="AI31">
            <v>161159.67504466811</v>
          </cell>
          <cell r="AJ31">
            <v>173289.58579225987</v>
          </cell>
          <cell r="AK31">
            <v>193029.92248347297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N86"/>
  <sheetViews>
    <sheetView showGridLines="0" tabSelected="1" view="pageBreakPreview" zoomScale="130" zoomScaleNormal="130" zoomScaleSheetLayoutView="130" workbookViewId="0"/>
  </sheetViews>
  <sheetFormatPr defaultRowHeight="11.25" x14ac:dyDescent="0.2"/>
  <cols>
    <col min="1" max="1" width="9.140625" style="14"/>
    <col min="2" max="2" width="4.5703125" style="14" customWidth="1"/>
    <col min="3" max="3" width="19.7109375" style="14" customWidth="1"/>
    <col min="4" max="11" width="8.7109375" style="14" customWidth="1"/>
    <col min="12" max="12" width="3.85546875" style="14" customWidth="1"/>
    <col min="13" max="16384" width="9.140625" style="14"/>
  </cols>
  <sheetData>
    <row r="1" spans="2:14" ht="10.5" customHeight="1" x14ac:dyDescent="0.2">
      <c r="B1" s="11"/>
      <c r="C1" s="11"/>
      <c r="D1" s="12"/>
      <c r="E1" s="12"/>
      <c r="F1" s="12"/>
      <c r="G1" s="12"/>
      <c r="H1" s="12"/>
      <c r="I1" s="13"/>
      <c r="J1" s="13"/>
      <c r="K1" s="13"/>
    </row>
    <row r="2" spans="2:14" s="2" customFormat="1" ht="5.0999999999999996" customHeight="1" x14ac:dyDescent="0.2">
      <c r="B2" s="15"/>
      <c r="C2" s="15"/>
      <c r="D2" s="15"/>
      <c r="E2" s="15"/>
      <c r="F2" s="15"/>
      <c r="G2" s="15"/>
      <c r="H2" s="15"/>
      <c r="I2" s="15"/>
      <c r="J2" s="15"/>
      <c r="K2" s="15"/>
      <c r="L2" s="15"/>
    </row>
    <row r="3" spans="2:14" s="1" customFormat="1" ht="0.75" customHeight="1" x14ac:dyDescent="0.2">
      <c r="B3" s="3"/>
      <c r="C3" s="3"/>
      <c r="D3" s="3"/>
      <c r="E3" s="3"/>
      <c r="F3" s="3"/>
      <c r="G3" s="3"/>
      <c r="H3" s="3"/>
      <c r="I3" s="3"/>
      <c r="J3" s="3"/>
      <c r="K3" s="3"/>
      <c r="L3" s="3"/>
    </row>
    <row r="4" spans="2:14" ht="15" customHeight="1" x14ac:dyDescent="0.25">
      <c r="B4" s="16" t="s">
        <v>66</v>
      </c>
      <c r="C4" s="16"/>
      <c r="D4" s="18"/>
      <c r="E4" s="18"/>
      <c r="F4" s="18"/>
      <c r="G4" s="18"/>
      <c r="H4" s="18"/>
      <c r="I4" s="18"/>
      <c r="J4" s="18"/>
      <c r="K4" s="18"/>
      <c r="L4" s="19"/>
      <c r="M4" s="20"/>
    </row>
    <row r="5" spans="2:14" s="23" customFormat="1" ht="4.5" customHeight="1" x14ac:dyDescent="0.2">
      <c r="B5" s="21"/>
      <c r="C5" s="21"/>
      <c r="D5" s="22"/>
      <c r="E5" s="22"/>
      <c r="F5" s="22"/>
      <c r="G5" s="22"/>
      <c r="H5" s="22"/>
      <c r="I5" s="22"/>
      <c r="J5" s="22"/>
      <c r="K5" s="22"/>
      <c r="L5" s="21"/>
      <c r="M5" s="21"/>
    </row>
    <row r="6" spans="2:14" s="2" customFormat="1" ht="12" customHeight="1" x14ac:dyDescent="0.2">
      <c r="B6" s="24" t="s">
        <v>67</v>
      </c>
      <c r="C6" s="24"/>
      <c r="D6" s="24"/>
      <c r="E6" s="24"/>
      <c r="F6" s="24"/>
      <c r="G6" s="24"/>
      <c r="H6" s="24"/>
      <c r="I6" s="24"/>
      <c r="J6" s="24"/>
      <c r="K6" s="24"/>
      <c r="L6" s="25"/>
    </row>
    <row r="7" spans="2:14" s="1" customFormat="1" ht="0.75" customHeight="1" x14ac:dyDescent="0.2">
      <c r="B7" s="3"/>
      <c r="C7" s="3"/>
      <c r="D7" s="3"/>
      <c r="E7" s="3"/>
      <c r="F7" s="3"/>
      <c r="G7" s="3"/>
      <c r="H7" s="3"/>
      <c r="I7" s="3"/>
      <c r="J7" s="3"/>
      <c r="K7" s="3"/>
      <c r="L7" s="3"/>
    </row>
    <row r="8" spans="2:14" s="28" customFormat="1" ht="18.75" customHeight="1" x14ac:dyDescent="0.2">
      <c r="B8" s="26"/>
      <c r="C8" s="26"/>
      <c r="D8" s="27">
        <v>2014</v>
      </c>
      <c r="E8" s="27">
        <v>2015</v>
      </c>
      <c r="F8" s="27">
        <v>2016</v>
      </c>
      <c r="G8" s="27">
        <v>2017</v>
      </c>
      <c r="H8" s="27">
        <v>2018</v>
      </c>
      <c r="I8" s="168" t="s">
        <v>68</v>
      </c>
      <c r="J8" s="27">
        <v>2020</v>
      </c>
      <c r="K8" s="27" t="s">
        <v>101</v>
      </c>
      <c r="L8" s="26"/>
      <c r="M8" s="2"/>
    </row>
    <row r="9" spans="2:14" s="1" customFormat="1" ht="0.75" customHeight="1" x14ac:dyDescent="0.2">
      <c r="D9" s="3"/>
      <c r="E9" s="3"/>
      <c r="F9" s="3"/>
      <c r="G9" s="3"/>
      <c r="H9" s="3"/>
      <c r="I9" s="3"/>
      <c r="J9" s="3"/>
      <c r="K9" s="3"/>
      <c r="L9" s="3"/>
    </row>
    <row r="10" spans="2:14" ht="18.75" customHeight="1" x14ac:dyDescent="0.2">
      <c r="B10" s="29" t="s">
        <v>40</v>
      </c>
      <c r="C10" s="30"/>
      <c r="D10" s="31"/>
      <c r="E10" s="31"/>
      <c r="F10" s="31"/>
      <c r="G10" s="31"/>
      <c r="H10" s="31"/>
      <c r="I10" s="31"/>
      <c r="J10" s="31"/>
      <c r="K10" s="31"/>
      <c r="L10" s="32"/>
      <c r="M10" s="20"/>
    </row>
    <row r="11" spans="2:14" s="23" customFormat="1" ht="15" customHeight="1" x14ac:dyDescent="0.2">
      <c r="B11" s="33"/>
      <c r="C11" s="8" t="s">
        <v>41</v>
      </c>
      <c r="D11" s="34">
        <v>18788.017032</v>
      </c>
      <c r="E11" s="34">
        <v>16671.141</v>
      </c>
      <c r="F11" s="34">
        <v>16250.362999999999</v>
      </c>
      <c r="G11" s="34">
        <v>17198.659</v>
      </c>
      <c r="H11" s="34">
        <v>18994.754000000001</v>
      </c>
      <c r="I11" s="34">
        <v>21669.923000000003</v>
      </c>
      <c r="J11" s="34">
        <v>21348.083999999999</v>
      </c>
      <c r="K11" s="34">
        <v>24685.184000000001</v>
      </c>
      <c r="L11" s="21"/>
      <c r="M11" s="21"/>
      <c r="N11" s="162"/>
    </row>
    <row r="12" spans="2:14" s="23" customFormat="1" ht="10.5" customHeight="1" x14ac:dyDescent="0.2">
      <c r="B12" s="33"/>
      <c r="C12" s="7" t="s">
        <v>42</v>
      </c>
      <c r="D12" s="35">
        <v>3913.2223219999996</v>
      </c>
      <c r="E12" s="35">
        <v>3789.0632462688618</v>
      </c>
      <c r="F12" s="35">
        <v>3847.9230929038658</v>
      </c>
      <c r="G12" s="35">
        <v>3932.3423182345036</v>
      </c>
      <c r="H12" s="35">
        <v>4100.701284165194</v>
      </c>
      <c r="I12" s="35">
        <v>4252.6620084999677</v>
      </c>
      <c r="J12" s="35">
        <v>4664.5127648398702</v>
      </c>
      <c r="K12" s="35">
        <v>5358.2167752216355</v>
      </c>
      <c r="L12" s="21"/>
      <c r="M12" s="21"/>
    </row>
    <row r="13" spans="2:14" s="23" customFormat="1" ht="10.5" customHeight="1" x14ac:dyDescent="0.2">
      <c r="B13" s="33"/>
      <c r="C13" s="8" t="s">
        <v>43</v>
      </c>
      <c r="D13" s="34">
        <v>1101.5635390510001</v>
      </c>
      <c r="E13" s="34">
        <v>1116.3742849799999</v>
      </c>
      <c r="F13" s="34">
        <v>1185.7615621679997</v>
      </c>
      <c r="G13" s="34">
        <v>1254.7224260630001</v>
      </c>
      <c r="H13" s="34">
        <v>1592.880182203</v>
      </c>
      <c r="I13" s="133">
        <v>3770.8195000000001</v>
      </c>
      <c r="J13" s="133">
        <v>1920.2465999999999</v>
      </c>
      <c r="K13" s="133">
        <v>2099.0452999999998</v>
      </c>
      <c r="L13" s="21"/>
      <c r="M13" s="21"/>
    </row>
    <row r="14" spans="2:14" s="23" customFormat="1" ht="10.5" customHeight="1" x14ac:dyDescent="0.2">
      <c r="B14" s="33"/>
      <c r="C14" s="7" t="s">
        <v>44</v>
      </c>
      <c r="D14" s="35">
        <v>20075.960354999999</v>
      </c>
      <c r="E14" s="35">
        <v>23899.714811286449</v>
      </c>
      <c r="F14" s="35">
        <v>23474.29741069</v>
      </c>
      <c r="G14" s="35">
        <v>30760.938112304411</v>
      </c>
      <c r="H14" s="35">
        <v>29024.952893004993</v>
      </c>
      <c r="I14" s="177">
        <v>29948.501947651424</v>
      </c>
      <c r="J14" s="177">
        <v>31643.936415804004</v>
      </c>
      <c r="K14" s="177">
        <v>33674.296353889687</v>
      </c>
      <c r="L14" s="21"/>
      <c r="M14" s="21"/>
    </row>
    <row r="15" spans="2:14" s="23" customFormat="1" ht="10.5" customHeight="1" x14ac:dyDescent="0.2">
      <c r="B15" s="33"/>
      <c r="C15" s="8" t="s">
        <v>106</v>
      </c>
      <c r="D15" s="34">
        <v>6113.2779081500003</v>
      </c>
      <c r="E15" s="34">
        <v>6057.4434086200008</v>
      </c>
      <c r="F15" s="34">
        <v>5695.6272062199996</v>
      </c>
      <c r="G15" s="34">
        <v>6120.49215706</v>
      </c>
      <c r="H15" s="34">
        <v>6068.3706720800001</v>
      </c>
      <c r="I15" s="34">
        <v>6634.3963071500002</v>
      </c>
      <c r="J15" s="34">
        <v>6487.2330149099998</v>
      </c>
      <c r="K15" s="34">
        <v>9061.8719229999988</v>
      </c>
      <c r="L15" s="21"/>
      <c r="M15" s="21"/>
    </row>
    <row r="16" spans="2:14" s="23" customFormat="1" ht="10.5" customHeight="1" x14ac:dyDescent="0.2">
      <c r="B16" s="33"/>
      <c r="C16" s="7" t="s">
        <v>45</v>
      </c>
      <c r="D16" s="35">
        <v>41002.522597360003</v>
      </c>
      <c r="E16" s="35">
        <v>47263.954060459997</v>
      </c>
      <c r="F16" s="35">
        <v>45598.417121709994</v>
      </c>
      <c r="G16" s="35">
        <v>52805.325206000009</v>
      </c>
      <c r="H16" s="35">
        <v>59752.29827608999</v>
      </c>
      <c r="I16" s="35">
        <v>68373.103000000003</v>
      </c>
      <c r="J16" s="35">
        <v>74257.489000000001</v>
      </c>
      <c r="K16" s="177">
        <v>85383.286999999997</v>
      </c>
      <c r="L16" s="21"/>
      <c r="M16" s="21"/>
    </row>
    <row r="17" spans="2:13" s="23" customFormat="1" ht="10.5" customHeight="1" x14ac:dyDescent="0.2">
      <c r="B17" s="33"/>
      <c r="C17" s="8" t="s">
        <v>46</v>
      </c>
      <c r="D17" s="34">
        <v>22769.094544479998</v>
      </c>
      <c r="E17" s="34">
        <v>22632.600555860001</v>
      </c>
      <c r="F17" s="34">
        <v>24189.800197424021</v>
      </c>
      <c r="G17" s="34">
        <v>24961.079699999998</v>
      </c>
      <c r="H17" s="34">
        <v>28787.000035267498</v>
      </c>
      <c r="I17" s="34">
        <v>29928.800085830648</v>
      </c>
      <c r="J17" s="34">
        <v>31962.3</v>
      </c>
      <c r="K17" s="34">
        <v>34585.9</v>
      </c>
      <c r="L17" s="21"/>
      <c r="M17" s="21"/>
    </row>
    <row r="18" spans="2:13" s="23" customFormat="1" ht="10.5" customHeight="1" x14ac:dyDescent="0.2">
      <c r="B18" s="33"/>
      <c r="C18" s="7" t="s">
        <v>47</v>
      </c>
      <c r="D18" s="35">
        <v>386.44600000000003</v>
      </c>
      <c r="E18" s="35">
        <v>417.642</v>
      </c>
      <c r="F18" s="35">
        <v>449.51599999999996</v>
      </c>
      <c r="G18" s="35">
        <v>479.23823000003142</v>
      </c>
      <c r="H18" s="35">
        <v>520.7170799999999</v>
      </c>
      <c r="I18" s="177">
        <v>569.02146952470048</v>
      </c>
      <c r="J18" s="177">
        <v>630.42044614399981</v>
      </c>
      <c r="K18" s="177">
        <v>645.53228649597838</v>
      </c>
      <c r="L18" s="21"/>
      <c r="M18" s="21"/>
    </row>
    <row r="19" spans="2:13" s="23" customFormat="1" ht="10.5" customHeight="1" x14ac:dyDescent="0.2">
      <c r="B19" s="33"/>
      <c r="C19" s="8" t="s">
        <v>48</v>
      </c>
      <c r="D19" s="34">
        <v>39148.59532368106</v>
      </c>
      <c r="E19" s="34">
        <v>39198.880406019998</v>
      </c>
      <c r="F19" s="34">
        <v>39950.378000000004</v>
      </c>
      <c r="G19" s="34">
        <v>40852.04</v>
      </c>
      <c r="H19" s="34">
        <v>42748.475546770002</v>
      </c>
      <c r="I19" s="34">
        <v>44361.203699999998</v>
      </c>
      <c r="J19" s="34">
        <v>46017.995200000005</v>
      </c>
      <c r="K19" s="34">
        <v>47807.199899999992</v>
      </c>
      <c r="L19" s="21"/>
      <c r="M19" s="21"/>
    </row>
    <row r="20" spans="2:13" s="23" customFormat="1" ht="10.5" customHeight="1" x14ac:dyDescent="0.2">
      <c r="B20" s="33"/>
      <c r="C20" s="7" t="s">
        <v>49</v>
      </c>
      <c r="D20" s="35">
        <v>34748.81843483149</v>
      </c>
      <c r="E20" s="35">
        <v>35898.0521488425</v>
      </c>
      <c r="F20" s="35">
        <v>37598.397617750001</v>
      </c>
      <c r="G20" s="35">
        <v>40264.884882799997</v>
      </c>
      <c r="H20" s="35">
        <v>42126.678084771338</v>
      </c>
      <c r="I20" s="35">
        <v>46935.812153299994</v>
      </c>
      <c r="J20" s="35">
        <v>51391.501288672502</v>
      </c>
      <c r="K20" s="35">
        <v>53032.855932210019</v>
      </c>
      <c r="L20" s="21"/>
      <c r="M20" s="21"/>
    </row>
    <row r="21" spans="2:13" s="23" customFormat="1" ht="10.5" customHeight="1" x14ac:dyDescent="0.2">
      <c r="B21" s="33"/>
      <c r="C21" s="8" t="s">
        <v>50</v>
      </c>
      <c r="D21" s="34">
        <v>3938.6272122999994</v>
      </c>
      <c r="E21" s="34">
        <v>4073.1010000000001</v>
      </c>
      <c r="F21" s="34">
        <v>4190.018</v>
      </c>
      <c r="G21" s="34">
        <v>4208.1973699999999</v>
      </c>
      <c r="H21" s="34">
        <v>4560.384462</v>
      </c>
      <c r="I21" s="34">
        <v>4482.9370000999998</v>
      </c>
      <c r="J21" s="34">
        <v>4812.0791263299998</v>
      </c>
      <c r="K21" s="34">
        <v>6495.7729599999993</v>
      </c>
      <c r="L21" s="21"/>
      <c r="M21" s="21"/>
    </row>
    <row r="22" spans="2:13" s="23" customFormat="1" ht="10.5" customHeight="1" x14ac:dyDescent="0.2">
      <c r="B22" s="33"/>
      <c r="C22" s="7" t="s">
        <v>51</v>
      </c>
      <c r="D22" s="35">
        <v>281401.93599999999</v>
      </c>
      <c r="E22" s="35">
        <v>316337.71400000004</v>
      </c>
      <c r="F22" s="35">
        <v>362798.27799999993</v>
      </c>
      <c r="G22" s="35">
        <v>468765.02099999995</v>
      </c>
      <c r="H22" s="35">
        <v>436499.82199999999</v>
      </c>
      <c r="I22" s="35">
        <v>636565.83299999998</v>
      </c>
      <c r="J22" s="35">
        <v>852320.51300000004</v>
      </c>
      <c r="K22" s="35">
        <v>927964.804</v>
      </c>
      <c r="L22" s="21"/>
      <c r="M22" s="21"/>
    </row>
    <row r="23" spans="2:13" s="23" customFormat="1" ht="10.5" customHeight="1" x14ac:dyDescent="0.2">
      <c r="B23" s="33"/>
      <c r="C23" s="8" t="s">
        <v>52</v>
      </c>
      <c r="D23" s="34">
        <v>18427.499</v>
      </c>
      <c r="E23" s="34">
        <v>17642.219520694962</v>
      </c>
      <c r="F23" s="34">
        <v>20225.931778759823</v>
      </c>
      <c r="G23" s="34">
        <v>21166.019953149167</v>
      </c>
      <c r="H23" s="34">
        <v>21702.34278045706</v>
      </c>
      <c r="I23" s="34">
        <v>21041.969799999999</v>
      </c>
      <c r="J23" s="34">
        <v>26360.1774</v>
      </c>
      <c r="K23" s="34">
        <v>27394.789799999999</v>
      </c>
      <c r="L23" s="21"/>
      <c r="M23" s="21"/>
    </row>
    <row r="24" spans="2:13" s="23" customFormat="1" ht="10.5" customHeight="1" x14ac:dyDescent="0.2">
      <c r="B24" s="33"/>
      <c r="C24" s="7" t="s">
        <v>107</v>
      </c>
      <c r="D24" s="35">
        <v>221.05</v>
      </c>
      <c r="E24" s="35">
        <v>253.739</v>
      </c>
      <c r="F24" s="35">
        <v>364.16699999999997</v>
      </c>
      <c r="G24" s="35">
        <v>429.68700000000001</v>
      </c>
      <c r="H24" s="35">
        <v>600.58399999999995</v>
      </c>
      <c r="I24" s="177">
        <v>618.31399999999996</v>
      </c>
      <c r="J24" s="177">
        <v>650.649</v>
      </c>
      <c r="K24" s="177">
        <v>698.83100000000002</v>
      </c>
      <c r="L24" s="21"/>
      <c r="M24" s="21"/>
    </row>
    <row r="25" spans="2:13" s="23" customFormat="1" ht="10.5" customHeight="1" x14ac:dyDescent="0.2">
      <c r="B25" s="33"/>
      <c r="C25" s="8" t="s">
        <v>108</v>
      </c>
      <c r="D25" s="34">
        <v>321.79680259499543</v>
      </c>
      <c r="E25" s="34">
        <v>424.91</v>
      </c>
      <c r="F25" s="34">
        <v>574.61199999999997</v>
      </c>
      <c r="G25" s="34">
        <v>723.82500000000005</v>
      </c>
      <c r="H25" s="34">
        <v>894.54700000000003</v>
      </c>
      <c r="I25" s="133">
        <v>976.69299999999987</v>
      </c>
      <c r="J25" s="133">
        <v>1030.1490000000001</v>
      </c>
      <c r="K25" s="133">
        <v>1103.366</v>
      </c>
      <c r="L25" s="21"/>
      <c r="M25" s="21"/>
    </row>
    <row r="26" spans="2:13" s="23" customFormat="1" ht="10.5" customHeight="1" x14ac:dyDescent="0.2">
      <c r="B26" s="33"/>
      <c r="C26" s="7" t="s">
        <v>53</v>
      </c>
      <c r="D26" s="35">
        <v>190.35023100000001</v>
      </c>
      <c r="E26" s="35">
        <v>224.87850623606079</v>
      </c>
      <c r="F26" s="35">
        <v>213.29531005935999</v>
      </c>
      <c r="G26" s="35">
        <v>288.38040272985921</v>
      </c>
      <c r="H26" s="35">
        <v>301.12863599999997</v>
      </c>
      <c r="I26" s="35">
        <v>340.530328</v>
      </c>
      <c r="J26" s="35">
        <v>373.066643</v>
      </c>
      <c r="K26" s="35">
        <v>386.66907400000002</v>
      </c>
      <c r="L26" s="21"/>
      <c r="M26" s="21"/>
    </row>
    <row r="27" spans="2:13" s="23" customFormat="1" ht="10.5" customHeight="1" x14ac:dyDescent="0.2">
      <c r="B27" s="33"/>
      <c r="C27" s="8" t="s">
        <v>54</v>
      </c>
      <c r="D27" s="34">
        <v>52.02326978</v>
      </c>
      <c r="E27" s="34">
        <v>51.315372160000003</v>
      </c>
      <c r="F27" s="34">
        <v>56.270428890000005</v>
      </c>
      <c r="G27" s="34">
        <v>57.637999999999991</v>
      </c>
      <c r="H27" s="34">
        <v>63.835000000000008</v>
      </c>
      <c r="I27" s="133">
        <v>66.010000000000005</v>
      </c>
      <c r="J27" s="133">
        <v>72.495000000000005</v>
      </c>
      <c r="K27" s="133">
        <v>77.046999999999997</v>
      </c>
      <c r="L27" s="21"/>
      <c r="M27" s="21"/>
    </row>
    <row r="28" spans="2:13" s="23" customFormat="1" ht="10.5" customHeight="1" x14ac:dyDescent="0.2">
      <c r="B28" s="33"/>
      <c r="C28" s="7" t="s">
        <v>55</v>
      </c>
      <c r="D28" s="35">
        <v>7787.7510000000002</v>
      </c>
      <c r="E28" s="35">
        <v>7815.8430000000008</v>
      </c>
      <c r="F28" s="35">
        <v>8233.9290000000001</v>
      </c>
      <c r="G28" s="35">
        <v>8538.8850000000002</v>
      </c>
      <c r="H28" s="35">
        <v>9456.19</v>
      </c>
      <c r="I28" s="35">
        <v>10771.282999999999</v>
      </c>
      <c r="J28" s="35">
        <v>11236.655999999999</v>
      </c>
      <c r="K28" s="35">
        <v>12300</v>
      </c>
      <c r="L28" s="21"/>
      <c r="M28" s="21"/>
    </row>
    <row r="29" spans="2:13" s="23" customFormat="1" ht="10.5" customHeight="1" x14ac:dyDescent="0.2">
      <c r="B29" s="33"/>
      <c r="C29" s="33" t="s">
        <v>56</v>
      </c>
      <c r="D29" s="118">
        <v>5742.7449999999999</v>
      </c>
      <c r="E29" s="118">
        <v>5852.81</v>
      </c>
      <c r="F29" s="118">
        <v>5770.2</v>
      </c>
      <c r="G29" s="118">
        <v>5532</v>
      </c>
      <c r="H29" s="118">
        <v>6232</v>
      </c>
      <c r="I29" s="118">
        <v>8029</v>
      </c>
      <c r="J29" s="118">
        <v>8303</v>
      </c>
      <c r="K29" s="118">
        <v>10804</v>
      </c>
      <c r="L29" s="21"/>
      <c r="M29" s="21"/>
    </row>
    <row r="30" spans="2:13" s="23" customFormat="1" ht="10.5" customHeight="1" x14ac:dyDescent="0.2">
      <c r="B30" s="33"/>
      <c r="C30" s="7" t="s">
        <v>57</v>
      </c>
      <c r="D30" s="127">
        <v>48659.913809515012</v>
      </c>
      <c r="E30" s="127">
        <v>49528.806708892946</v>
      </c>
      <c r="F30" s="127">
        <v>54022.380379372698</v>
      </c>
      <c r="G30" s="127">
        <v>56664.324444420054</v>
      </c>
      <c r="H30" s="127">
        <v>61348.594123348914</v>
      </c>
      <c r="I30" s="127">
        <v>66317.894800000009</v>
      </c>
      <c r="J30" s="127">
        <v>68054.3799</v>
      </c>
      <c r="K30" s="127">
        <v>71174.383399999992</v>
      </c>
      <c r="L30" s="21"/>
      <c r="M30" s="21"/>
    </row>
    <row r="31" spans="2:13" s="23" customFormat="1" ht="10.5" customHeight="1" x14ac:dyDescent="0.2">
      <c r="B31" s="33"/>
      <c r="C31" s="33" t="s">
        <v>109</v>
      </c>
      <c r="D31" s="118">
        <v>31874.03307102</v>
      </c>
      <c r="E31" s="118">
        <v>39940.265089509994</v>
      </c>
      <c r="F31" s="118">
        <v>37081.765770999991</v>
      </c>
      <c r="G31" s="118">
        <v>37558.250443919998</v>
      </c>
      <c r="H31" s="118">
        <v>42823.994570710005</v>
      </c>
      <c r="I31" s="118">
        <v>45404.222156989999</v>
      </c>
      <c r="J31" s="118">
        <v>52109.942536112008</v>
      </c>
      <c r="K31" s="118">
        <v>59490.76862100001</v>
      </c>
      <c r="L31" s="21"/>
      <c r="M31" s="21"/>
    </row>
    <row r="32" spans="2:13" s="23" customFormat="1" ht="10.5" customHeight="1" x14ac:dyDescent="0.2">
      <c r="B32" s="33"/>
      <c r="C32" s="7" t="s">
        <v>58</v>
      </c>
      <c r="D32" s="127">
        <v>2263.1410442299998</v>
      </c>
      <c r="E32" s="127">
        <v>2383.83329499</v>
      </c>
      <c r="F32" s="127">
        <v>2363.7931271599996</v>
      </c>
      <c r="G32" s="127">
        <v>2424.22280834</v>
      </c>
      <c r="H32" s="127">
        <v>2749.6503160100001</v>
      </c>
      <c r="I32" s="178">
        <v>2946.6717161299998</v>
      </c>
      <c r="J32" s="178">
        <v>2867.4258931300001</v>
      </c>
      <c r="K32" s="178">
        <v>3282.4171194053124</v>
      </c>
      <c r="L32" s="21"/>
      <c r="M32" s="21"/>
    </row>
    <row r="33" spans="2:13" s="23" customFormat="1" ht="10.5" customHeight="1" x14ac:dyDescent="0.2">
      <c r="B33" s="33"/>
      <c r="C33" s="33" t="s">
        <v>110</v>
      </c>
      <c r="D33" s="118">
        <v>9014.2049999999999</v>
      </c>
      <c r="E33" s="118">
        <v>10337.036002949999</v>
      </c>
      <c r="F33" s="118">
        <v>10738.322000000002</v>
      </c>
      <c r="G33" s="118">
        <v>14764.611137</v>
      </c>
      <c r="H33" s="118">
        <v>17183.033795840001</v>
      </c>
      <c r="I33" s="118">
        <v>19527.173999999999</v>
      </c>
      <c r="J33" s="118">
        <v>21430.94</v>
      </c>
      <c r="K33" s="118">
        <v>22027.206031057798</v>
      </c>
      <c r="L33" s="21"/>
      <c r="M33" s="21"/>
    </row>
    <row r="34" spans="2:13" s="23" customFormat="1" ht="10.5" customHeight="1" x14ac:dyDescent="0.2">
      <c r="B34" s="33"/>
      <c r="C34" s="7" t="s">
        <v>59</v>
      </c>
      <c r="D34" s="127">
        <v>751.56166551000001</v>
      </c>
      <c r="E34" s="127">
        <v>889.46284930000002</v>
      </c>
      <c r="F34" s="127">
        <v>907.11496818000001</v>
      </c>
      <c r="G34" s="127">
        <v>934.66908259000002</v>
      </c>
      <c r="H34" s="127">
        <v>1098.41438251</v>
      </c>
      <c r="I34" s="127">
        <v>1609.5467439199999</v>
      </c>
      <c r="J34" s="127">
        <v>1795.5189728099999</v>
      </c>
      <c r="K34" s="127">
        <v>1676.8557089999999</v>
      </c>
      <c r="L34" s="21"/>
      <c r="M34" s="21"/>
    </row>
    <row r="35" spans="2:13" s="23" customFormat="1" ht="10.5" customHeight="1" x14ac:dyDescent="0.2">
      <c r="B35" s="33"/>
      <c r="C35" s="33" t="s">
        <v>60</v>
      </c>
      <c r="D35" s="118">
        <v>366.45957585832969</v>
      </c>
      <c r="E35" s="118">
        <v>361.37584000000004</v>
      </c>
      <c r="F35" s="118">
        <v>406.16577132600008</v>
      </c>
      <c r="G35" s="118">
        <v>422.21499999999997</v>
      </c>
      <c r="H35" s="118">
        <v>462.651341</v>
      </c>
      <c r="I35" s="118">
        <v>511.25710000000004</v>
      </c>
      <c r="J35" s="118">
        <v>498.0136</v>
      </c>
      <c r="K35" s="118">
        <v>623.64470000000006</v>
      </c>
      <c r="L35" s="21"/>
      <c r="M35" s="21"/>
    </row>
    <row r="36" spans="2:13" s="23" customFormat="1" ht="10.5" customHeight="1" x14ac:dyDescent="0.2">
      <c r="B36" s="33"/>
      <c r="C36" s="7" t="s">
        <v>61</v>
      </c>
      <c r="D36" s="127">
        <v>9507.75</v>
      </c>
      <c r="E36" s="127">
        <v>9999.81</v>
      </c>
      <c r="F36" s="127">
        <v>9014.0499999999993</v>
      </c>
      <c r="G36" s="127">
        <v>10528.060000000001</v>
      </c>
      <c r="H36" s="127">
        <v>11172.2</v>
      </c>
      <c r="I36" s="127">
        <v>11281.18</v>
      </c>
      <c r="J36" s="127">
        <v>11240.01</v>
      </c>
      <c r="K36" s="127">
        <v>12208.19</v>
      </c>
      <c r="L36" s="21"/>
      <c r="M36" s="21"/>
    </row>
    <row r="37" spans="2:13" s="23" customFormat="1" ht="10.5" customHeight="1" x14ac:dyDescent="0.2">
      <c r="B37" s="33"/>
      <c r="C37" s="33" t="s">
        <v>62</v>
      </c>
      <c r="D37" s="118">
        <v>29727</v>
      </c>
      <c r="E37" s="118">
        <v>32522.058059972449</v>
      </c>
      <c r="F37" s="118">
        <v>38202.92</v>
      </c>
      <c r="G37" s="118">
        <v>47322.950000000004</v>
      </c>
      <c r="H37" s="118">
        <v>68299.550999999992</v>
      </c>
      <c r="I37" s="118">
        <v>79987.463000000003</v>
      </c>
      <c r="J37" s="118">
        <v>93909.764999999999</v>
      </c>
      <c r="K37" s="118">
        <v>108426.42000000001</v>
      </c>
      <c r="L37" s="21"/>
      <c r="M37" s="21"/>
    </row>
    <row r="38" spans="2:13" s="23" customFormat="1" ht="10.5" customHeight="1" x14ac:dyDescent="0.2">
      <c r="B38" s="33"/>
      <c r="C38" s="7" t="s">
        <v>63</v>
      </c>
      <c r="D38" s="127">
        <v>39902.047274380006</v>
      </c>
      <c r="E38" s="127">
        <v>38940.359641489995</v>
      </c>
      <c r="F38" s="127">
        <v>41589.628000000004</v>
      </c>
      <c r="G38" s="127">
        <v>43257.419458579992</v>
      </c>
      <c r="H38" s="127">
        <v>45201.996663700003</v>
      </c>
      <c r="I38" s="127">
        <v>46508.943999999996</v>
      </c>
      <c r="J38" s="178">
        <v>49494.579999999994</v>
      </c>
      <c r="K38" s="178">
        <v>52291.002</v>
      </c>
      <c r="L38" s="21"/>
      <c r="M38" s="21"/>
    </row>
    <row r="39" spans="2:13" s="23" customFormat="1" ht="10.5" customHeight="1" x14ac:dyDescent="0.2">
      <c r="B39" s="33"/>
      <c r="C39" s="33" t="s">
        <v>64</v>
      </c>
      <c r="D39" s="118">
        <v>653942</v>
      </c>
      <c r="E39" s="118">
        <v>641253</v>
      </c>
      <c r="F39" s="118">
        <v>656059</v>
      </c>
      <c r="G39" s="118">
        <v>642933</v>
      </c>
      <c r="H39" s="118">
        <v>672255</v>
      </c>
      <c r="I39" s="118">
        <v>730149</v>
      </c>
      <c r="J39" s="118">
        <v>784952</v>
      </c>
      <c r="K39" s="118">
        <v>811140</v>
      </c>
      <c r="L39" s="21"/>
      <c r="M39" s="21"/>
    </row>
    <row r="40" spans="2:13" s="23" customFormat="1" ht="10.5" hidden="1" customHeight="1" x14ac:dyDescent="0.2">
      <c r="B40" s="33"/>
      <c r="C40" s="8"/>
      <c r="D40" s="34" t="e">
        <f>us_def040 #REF!</f>
        <v>#REF!</v>
      </c>
      <c r="E40" s="34" t="e">
        <f>us_def040 #REF!</f>
        <v>#REF!</v>
      </c>
      <c r="F40" s="34" t="e">
        <f>us_def040 #REF!</f>
        <v>#REF!</v>
      </c>
      <c r="G40" s="34" t="e">
        <f>us_def040 #REF!</f>
        <v>#REF!</v>
      </c>
      <c r="H40" s="34" t="e">
        <f>us_def040 #REF!</f>
        <v>#REF!</v>
      </c>
      <c r="I40" s="34" t="e">
        <f>us_def040 #REF!</f>
        <v>#REF!</v>
      </c>
      <c r="J40" s="34"/>
      <c r="K40" s="34"/>
      <c r="L40" s="21"/>
      <c r="M40" s="21"/>
    </row>
    <row r="41" spans="2:13" ht="27.95" customHeight="1" x14ac:dyDescent="0.2">
      <c r="B41" s="29" t="s">
        <v>65</v>
      </c>
      <c r="C41" s="30"/>
      <c r="D41" s="37"/>
      <c r="E41" s="36"/>
      <c r="F41" s="36"/>
      <c r="G41" s="36"/>
      <c r="H41" s="36"/>
      <c r="I41" s="36"/>
      <c r="J41" s="36"/>
      <c r="K41" s="36"/>
      <c r="L41" s="32"/>
      <c r="M41" s="20"/>
    </row>
    <row r="42" spans="2:13" s="23" customFormat="1" ht="15" customHeight="1" x14ac:dyDescent="0.2">
      <c r="B42" s="33"/>
      <c r="C42" s="8" t="s">
        <v>41</v>
      </c>
      <c r="D42" s="34">
        <v>18893.97444347979</v>
      </c>
      <c r="E42" s="34">
        <v>16671.141</v>
      </c>
      <c r="F42" s="34">
        <v>16353.826039625688</v>
      </c>
      <c r="G42" s="34">
        <v>17060.594576981191</v>
      </c>
      <c r="H42" s="34">
        <v>18568.735048452068</v>
      </c>
      <c r="I42" s="34">
        <v>20928.36499495546</v>
      </c>
      <c r="J42" s="34">
        <v>20710.204900868659</v>
      </c>
      <c r="K42" s="34">
        <v>23631.936407946705</v>
      </c>
      <c r="L42" s="21"/>
      <c r="M42" s="21"/>
    </row>
    <row r="43" spans="2:13" s="23" customFormat="1" ht="10.5" customHeight="1" x14ac:dyDescent="0.2">
      <c r="B43" s="33"/>
      <c r="C43" s="7" t="s">
        <v>42</v>
      </c>
      <c r="D43" s="35">
        <v>3965.2883770254412</v>
      </c>
      <c r="E43" s="35">
        <v>3789.0632462688613</v>
      </c>
      <c r="F43" s="35">
        <v>3775.4082692734487</v>
      </c>
      <c r="G43" s="35">
        <v>3788.876288530083</v>
      </c>
      <c r="H43" s="35">
        <v>3891.9620325462256</v>
      </c>
      <c r="I43" s="35">
        <v>3966.6194108836808</v>
      </c>
      <c r="J43" s="35">
        <v>4295.5929550099127</v>
      </c>
      <c r="K43" s="35">
        <v>4774.8850871301147</v>
      </c>
      <c r="L43" s="21"/>
      <c r="M43" s="21"/>
    </row>
    <row r="44" spans="2:13" s="23" customFormat="1" ht="10.5" customHeight="1" x14ac:dyDescent="0.2">
      <c r="B44" s="33"/>
      <c r="C44" s="8" t="s">
        <v>43</v>
      </c>
      <c r="D44" s="34">
        <v>1134.023876183307</v>
      </c>
      <c r="E44" s="34">
        <v>1116.3742849799999</v>
      </c>
      <c r="F44" s="34">
        <v>1147.6356556330147</v>
      </c>
      <c r="G44" s="34">
        <v>1158.6464704443094</v>
      </c>
      <c r="H44" s="34">
        <v>1411.1791273005883</v>
      </c>
      <c r="I44" s="133">
        <v>3174.4424993936627</v>
      </c>
      <c r="J44" s="133">
        <v>1551.3497197177844</v>
      </c>
      <c r="K44" s="133">
        <v>1632.725277203524</v>
      </c>
      <c r="L44" s="21"/>
      <c r="M44" s="21"/>
    </row>
    <row r="45" spans="2:13" s="23" customFormat="1" ht="10.5" customHeight="1" x14ac:dyDescent="0.2">
      <c r="B45" s="33"/>
      <c r="C45" s="7" t="s">
        <v>44</v>
      </c>
      <c r="D45" s="35">
        <v>19899.930910137704</v>
      </c>
      <c r="E45" s="35">
        <v>23899.714811286449</v>
      </c>
      <c r="F45" s="35">
        <v>23298.584120916199</v>
      </c>
      <c r="G45" s="35">
        <v>29767.184572556271</v>
      </c>
      <c r="H45" s="35">
        <v>27602.379917934122</v>
      </c>
      <c r="I45" s="177">
        <v>28012.138709501851</v>
      </c>
      <c r="J45" s="177">
        <v>29370.288709724893</v>
      </c>
      <c r="K45" s="177">
        <v>29097.434689853715</v>
      </c>
      <c r="L45" s="21"/>
      <c r="M45" s="21"/>
    </row>
    <row r="46" spans="2:13" s="23" customFormat="1" ht="10.5" customHeight="1" x14ac:dyDescent="0.2">
      <c r="B46" s="33"/>
      <c r="C46" s="8" t="s">
        <v>106</v>
      </c>
      <c r="D46" s="34">
        <v>6118.146035715974</v>
      </c>
      <c r="E46" s="34">
        <v>6057.4434086200008</v>
      </c>
      <c r="F46" s="34">
        <v>5699.898282922677</v>
      </c>
      <c r="G46" s="34">
        <v>6054.6264356137253</v>
      </c>
      <c r="H46" s="34">
        <v>5884.7604463060943</v>
      </c>
      <c r="I46" s="133">
        <v>6312.5037207845189</v>
      </c>
      <c r="J46" s="133">
        <v>6180.4693269048621</v>
      </c>
      <c r="K46" s="133">
        <v>8432.4409320058367</v>
      </c>
      <c r="L46" s="21"/>
      <c r="M46" s="21"/>
    </row>
    <row r="47" spans="2:13" s="23" customFormat="1" ht="10.5" customHeight="1" x14ac:dyDescent="0.2">
      <c r="B47" s="33"/>
      <c r="C47" s="7" t="s">
        <v>45</v>
      </c>
      <c r="D47" s="35">
        <v>41409.717774638957</v>
      </c>
      <c r="E47" s="35">
        <v>47263.954060459997</v>
      </c>
      <c r="F47" s="35">
        <v>45083.397428126838</v>
      </c>
      <c r="G47" s="35">
        <v>51539.392681913276</v>
      </c>
      <c r="H47" s="35">
        <v>56860.67494327898</v>
      </c>
      <c r="I47" s="35">
        <v>62628.554521329519</v>
      </c>
      <c r="J47" s="35">
        <v>65153.608870555094</v>
      </c>
      <c r="K47" s="177">
        <v>71506.979826877883</v>
      </c>
      <c r="L47" s="21"/>
      <c r="M47" s="21"/>
    </row>
    <row r="48" spans="2:13" s="23" customFormat="1" ht="10.5" customHeight="1" x14ac:dyDescent="0.2">
      <c r="B48" s="33"/>
      <c r="C48" s="8" t="s">
        <v>46</v>
      </c>
      <c r="D48" s="34">
        <v>22867.702966637153</v>
      </c>
      <c r="E48" s="34">
        <v>22632.600555860001</v>
      </c>
      <c r="F48" s="34">
        <v>24129.350208429983</v>
      </c>
      <c r="G48" s="34">
        <v>24606.063445427746</v>
      </c>
      <c r="H48" s="34">
        <v>28215.387649338129</v>
      </c>
      <c r="I48" s="34">
        <v>29118.986056785936</v>
      </c>
      <c r="J48" s="34">
        <v>30394.169745997067</v>
      </c>
      <c r="K48" s="34">
        <v>32431.401910323901</v>
      </c>
      <c r="L48" s="21"/>
      <c r="M48" s="21"/>
    </row>
    <row r="49" spans="2:13" s="23" customFormat="1" ht="10.5" customHeight="1" x14ac:dyDescent="0.2">
      <c r="B49" s="33"/>
      <c r="C49" s="7" t="s">
        <v>47</v>
      </c>
      <c r="D49" s="35">
        <v>388.82139499099191</v>
      </c>
      <c r="E49" s="35">
        <v>417.64200000000005</v>
      </c>
      <c r="F49" s="35">
        <v>439.57509498303676</v>
      </c>
      <c r="G49" s="35">
        <v>451.35839578137762</v>
      </c>
      <c r="H49" s="35">
        <v>471.51103486164834</v>
      </c>
      <c r="I49" s="177">
        <v>498.65452141753576</v>
      </c>
      <c r="J49" s="177">
        <v>555.28576114971463</v>
      </c>
      <c r="K49" s="177">
        <v>558.93226063576492</v>
      </c>
      <c r="L49" s="21"/>
      <c r="M49" s="21"/>
    </row>
    <row r="50" spans="2:13" s="23" customFormat="1" ht="10.5" customHeight="1" x14ac:dyDescent="0.2">
      <c r="B50" s="33"/>
      <c r="C50" s="8" t="s">
        <v>48</v>
      </c>
      <c r="D50" s="34">
        <v>39595.262323016192</v>
      </c>
      <c r="E50" s="34">
        <v>39198.880406019998</v>
      </c>
      <c r="F50" s="34">
        <v>39742.971971749685</v>
      </c>
      <c r="G50" s="34">
        <v>40429.680332393677</v>
      </c>
      <c r="H50" s="34">
        <v>41889.796500140212</v>
      </c>
      <c r="I50" s="34">
        <v>42921.98511599435</v>
      </c>
      <c r="J50" s="34">
        <v>43426.880285900617</v>
      </c>
      <c r="K50" s="34">
        <v>44777.645661376679</v>
      </c>
      <c r="L50" s="21"/>
      <c r="M50" s="21"/>
    </row>
    <row r="51" spans="2:13" s="23" customFormat="1" ht="10.5" customHeight="1" x14ac:dyDescent="0.2">
      <c r="B51" s="33"/>
      <c r="C51" s="7" t="s">
        <v>49</v>
      </c>
      <c r="D51" s="35">
        <v>35394.23328106125</v>
      </c>
      <c r="E51" s="35">
        <v>35898.0521488425</v>
      </c>
      <c r="F51" s="35">
        <v>37105.03652713343</v>
      </c>
      <c r="G51" s="35">
        <v>39146.626580861121</v>
      </c>
      <c r="H51" s="35">
        <v>40164.382159803114</v>
      </c>
      <c r="I51" s="35">
        <v>43846.463633400628</v>
      </c>
      <c r="J51" s="35">
        <v>47259.437528855196</v>
      </c>
      <c r="K51" s="35">
        <v>47329.332637712207</v>
      </c>
      <c r="L51" s="21"/>
      <c r="M51" s="21"/>
    </row>
    <row r="52" spans="2:13" s="23" customFormat="1" ht="10.5" customHeight="1" x14ac:dyDescent="0.2">
      <c r="B52" s="33"/>
      <c r="C52" s="8" t="s">
        <v>50</v>
      </c>
      <c r="D52" s="34">
        <v>3927.0581782057784</v>
      </c>
      <c r="E52" s="34">
        <v>4073.1009999999997</v>
      </c>
      <c r="F52" s="34">
        <v>4214.4001529724201</v>
      </c>
      <c r="G52" s="34">
        <v>4220.6409298425297</v>
      </c>
      <c r="H52" s="34">
        <v>4581.4393024161891</v>
      </c>
      <c r="I52" s="34">
        <v>4492.4704065697206</v>
      </c>
      <c r="J52" s="34">
        <v>4863.0446741808182</v>
      </c>
      <c r="K52" s="34">
        <v>6395.5071699244199</v>
      </c>
      <c r="L52" s="21"/>
      <c r="M52" s="21"/>
    </row>
    <row r="53" spans="2:13" s="23" customFormat="1" ht="10.5" customHeight="1" x14ac:dyDescent="0.2">
      <c r="B53" s="33"/>
      <c r="C53" s="7" t="s">
        <v>51</v>
      </c>
      <c r="D53" s="35">
        <v>289227.80158017855</v>
      </c>
      <c r="E53" s="35">
        <v>316337.71400000004</v>
      </c>
      <c r="F53" s="35">
        <v>357803.06353876687</v>
      </c>
      <c r="G53" s="35">
        <v>445003.27479319368</v>
      </c>
      <c r="H53" s="35">
        <v>395350.24886104645</v>
      </c>
      <c r="I53" s="35">
        <v>550319.19366122864</v>
      </c>
      <c r="J53" s="35">
        <v>694538.2833197898</v>
      </c>
      <c r="K53" s="35">
        <v>704921.01734207419</v>
      </c>
      <c r="L53" s="21"/>
      <c r="M53" s="21"/>
    </row>
    <row r="54" spans="2:13" s="23" customFormat="1" ht="10.5" customHeight="1" x14ac:dyDescent="0.2">
      <c r="B54" s="33"/>
      <c r="C54" s="8" t="s">
        <v>52</v>
      </c>
      <c r="D54" s="34">
        <v>18734.179759554805</v>
      </c>
      <c r="E54" s="34">
        <v>17642.219520694962</v>
      </c>
      <c r="F54" s="34">
        <v>19768.718547861183</v>
      </c>
      <c r="G54" s="34">
        <v>20510.922256654674</v>
      </c>
      <c r="H54" s="34">
        <v>21079.377625020148</v>
      </c>
      <c r="I54" s="34">
        <v>20252.623665551273</v>
      </c>
      <c r="J54" s="34">
        <v>25078.174887422454</v>
      </c>
      <c r="K54" s="34">
        <v>25684.973706208941</v>
      </c>
      <c r="L54" s="21"/>
      <c r="M54" s="21"/>
    </row>
    <row r="55" spans="2:13" s="23" customFormat="1" ht="10.5" customHeight="1" x14ac:dyDescent="0.2">
      <c r="B55" s="33"/>
      <c r="C55" s="7" t="s">
        <v>107</v>
      </c>
      <c r="D55" s="35">
        <v>221.30633451038017</v>
      </c>
      <c r="E55" s="35">
        <v>253.73900000000003</v>
      </c>
      <c r="F55" s="35">
        <v>361.04623551658972</v>
      </c>
      <c r="G55" s="35">
        <v>413.80861370358934</v>
      </c>
      <c r="H55" s="35">
        <v>556.71412687652492</v>
      </c>
      <c r="I55" s="177">
        <v>558.76021944111062</v>
      </c>
      <c r="J55" s="177">
        <v>588.52388464071407</v>
      </c>
      <c r="K55" s="177">
        <v>600.11714070793096</v>
      </c>
      <c r="L55" s="21"/>
      <c r="M55" s="21"/>
    </row>
    <row r="56" spans="2:13" s="23" customFormat="1" ht="10.5" customHeight="1" x14ac:dyDescent="0.2">
      <c r="B56" s="33"/>
      <c r="C56" s="8" t="s">
        <v>108</v>
      </c>
      <c r="D56" s="34">
        <v>322.00173693773479</v>
      </c>
      <c r="E56" s="34">
        <v>424.91</v>
      </c>
      <c r="F56" s="34">
        <v>565.69520251789595</v>
      </c>
      <c r="G56" s="34">
        <v>683.58526103792587</v>
      </c>
      <c r="H56" s="34">
        <v>816.0409513329414</v>
      </c>
      <c r="I56" s="133">
        <v>867.94057051214372</v>
      </c>
      <c r="J56" s="133">
        <v>902.2776161982847</v>
      </c>
      <c r="K56" s="133">
        <v>925.23654171150463</v>
      </c>
      <c r="L56" s="21"/>
      <c r="M56" s="21"/>
    </row>
    <row r="57" spans="2:13" s="23" customFormat="1" ht="10.5" customHeight="1" x14ac:dyDescent="0.2">
      <c r="B57" s="33"/>
      <c r="C57" s="7" t="s">
        <v>53</v>
      </c>
      <c r="D57" s="35">
        <v>194.63446802119836</v>
      </c>
      <c r="E57" s="35">
        <v>224.87850623606082</v>
      </c>
      <c r="F57" s="35">
        <v>215.768688544355</v>
      </c>
      <c r="G57" s="35">
        <v>285.53858393294411</v>
      </c>
      <c r="H57" s="35">
        <v>293.01296355939206</v>
      </c>
      <c r="I57" s="35">
        <v>329.45167155446569</v>
      </c>
      <c r="J57" s="35">
        <v>346.19667605260395</v>
      </c>
      <c r="K57" s="35">
        <v>342.96251524755183</v>
      </c>
      <c r="L57" s="21"/>
      <c r="M57" s="21"/>
    </row>
    <row r="58" spans="2:13" s="23" customFormat="1" ht="10.5" customHeight="1" x14ac:dyDescent="0.2">
      <c r="B58" s="33"/>
      <c r="C58" s="8" t="s">
        <v>54</v>
      </c>
      <c r="D58" s="34">
        <v>53.17791821289476</v>
      </c>
      <c r="E58" s="34">
        <v>51.315372160000003</v>
      </c>
      <c r="F58" s="34">
        <v>53.539309219428944</v>
      </c>
      <c r="G58" s="34">
        <v>52.820159346280263</v>
      </c>
      <c r="H58" s="34">
        <v>56.670853800987764</v>
      </c>
      <c r="I58" s="133">
        <v>57.44018806961413</v>
      </c>
      <c r="J58" s="133">
        <v>63.194342953733695</v>
      </c>
      <c r="K58" s="133">
        <v>65.665248649189493</v>
      </c>
      <c r="L58" s="21"/>
      <c r="M58" s="21"/>
    </row>
    <row r="59" spans="2:13" s="23" customFormat="1" ht="10.5" customHeight="1" x14ac:dyDescent="0.2">
      <c r="B59" s="33"/>
      <c r="C59" s="7" t="s">
        <v>55</v>
      </c>
      <c r="D59" s="35">
        <v>7795.5374532577907</v>
      </c>
      <c r="E59" s="35">
        <v>7815.8430000000008</v>
      </c>
      <c r="F59" s="35">
        <v>8162.3641897633988</v>
      </c>
      <c r="G59" s="35">
        <v>8339.5182405540472</v>
      </c>
      <c r="H59" s="35">
        <v>9040.9909292568445</v>
      </c>
      <c r="I59" s="35">
        <v>10020.469895352189</v>
      </c>
      <c r="J59" s="35">
        <v>10233.733173907036</v>
      </c>
      <c r="K59" s="35">
        <v>10994.776958456529</v>
      </c>
      <c r="L59" s="21"/>
      <c r="M59" s="21"/>
    </row>
    <row r="60" spans="2:13" s="23" customFormat="1" ht="10.5" customHeight="1" x14ac:dyDescent="0.2">
      <c r="B60" s="33"/>
      <c r="C60" s="33" t="s">
        <v>56</v>
      </c>
      <c r="D60" s="118">
        <v>5857.7988598385991</v>
      </c>
      <c r="E60" s="118">
        <v>5852.81</v>
      </c>
      <c r="F60" s="118">
        <v>5576.9509365582871</v>
      </c>
      <c r="G60" s="118">
        <v>5200.7292454995968</v>
      </c>
      <c r="H60" s="118">
        <v>5637.4745579442642</v>
      </c>
      <c r="I60" s="118">
        <v>7183.3008141425726</v>
      </c>
      <c r="J60" s="118">
        <v>7363.2180577756526</v>
      </c>
      <c r="K60" s="118">
        <v>9402.8535486076998</v>
      </c>
      <c r="L60" s="21"/>
      <c r="M60" s="21"/>
    </row>
    <row r="61" spans="2:13" s="23" customFormat="1" ht="10.5" customHeight="1" x14ac:dyDescent="0.2">
      <c r="B61" s="33"/>
      <c r="C61" s="7" t="s">
        <v>57</v>
      </c>
      <c r="D61" s="127">
        <v>47270.720136837648</v>
      </c>
      <c r="E61" s="127">
        <v>49528.806708892946</v>
      </c>
      <c r="F61" s="127">
        <v>54830.718474409652</v>
      </c>
      <c r="G61" s="127">
        <v>55326.154670513599</v>
      </c>
      <c r="H61" s="127">
        <v>56164.021013557598</v>
      </c>
      <c r="I61" s="127">
        <v>61001.664288837143</v>
      </c>
      <c r="J61" s="127">
        <v>64939.782781733244</v>
      </c>
      <c r="K61" s="127">
        <v>59041.371351540736</v>
      </c>
      <c r="L61" s="21"/>
      <c r="M61" s="21"/>
    </row>
    <row r="62" spans="2:13" s="23" customFormat="1" ht="10.5" customHeight="1" x14ac:dyDescent="0.2">
      <c r="B62" s="33"/>
      <c r="C62" s="33" t="s">
        <v>109</v>
      </c>
      <c r="D62" s="118">
        <v>32184.504434630351</v>
      </c>
      <c r="E62" s="118">
        <v>39940.265089509994</v>
      </c>
      <c r="F62" s="118">
        <v>36966.581654069065</v>
      </c>
      <c r="G62" s="118">
        <v>36758.01012414883</v>
      </c>
      <c r="H62" s="118">
        <v>41413.907535151957</v>
      </c>
      <c r="I62" s="118">
        <v>42550.132710067955</v>
      </c>
      <c r="J62" s="118">
        <v>46909.229589226234</v>
      </c>
      <c r="K62" s="118">
        <v>51539.233307355986</v>
      </c>
      <c r="L62" s="21"/>
      <c r="M62" s="21"/>
    </row>
    <row r="63" spans="2:13" s="23" customFormat="1" ht="10.5" customHeight="1" x14ac:dyDescent="0.2">
      <c r="B63" s="33"/>
      <c r="C63" s="7" t="s">
        <v>58</v>
      </c>
      <c r="D63" s="127">
        <v>2308.8556822869818</v>
      </c>
      <c r="E63" s="127">
        <v>2383.83329499</v>
      </c>
      <c r="F63" s="127">
        <v>2323.8996191380575</v>
      </c>
      <c r="G63" s="127">
        <v>2347.812603068764</v>
      </c>
      <c r="H63" s="127">
        <v>2615.5627385311641</v>
      </c>
      <c r="I63" s="178">
        <v>2754.7827293259243</v>
      </c>
      <c r="J63" s="178">
        <v>2629.6332745182635</v>
      </c>
      <c r="K63" s="178">
        <v>2984.0014961374632</v>
      </c>
      <c r="L63" s="21"/>
      <c r="M63" s="21"/>
    </row>
    <row r="64" spans="2:13" s="23" customFormat="1" ht="10.5" customHeight="1" x14ac:dyDescent="0.2">
      <c r="B64" s="33"/>
      <c r="C64" s="33" t="s">
        <v>110</v>
      </c>
      <c r="D64" s="118">
        <v>9307.6501065029697</v>
      </c>
      <c r="E64" s="118">
        <v>10337.036002949999</v>
      </c>
      <c r="F64" s="118">
        <v>10481.822507079245</v>
      </c>
      <c r="G64" s="118">
        <v>13767.726110785592</v>
      </c>
      <c r="H64" s="118">
        <v>15089.394800035061</v>
      </c>
      <c r="I64" s="118">
        <v>16056.78258043295</v>
      </c>
      <c r="J64" s="118">
        <v>16984.493723429459</v>
      </c>
      <c r="K64" s="118">
        <v>16806.09942428119</v>
      </c>
      <c r="L64" s="21"/>
      <c r="M64" s="21"/>
    </row>
    <row r="65" spans="1:14" s="23" customFormat="1" ht="10.5" customHeight="1" x14ac:dyDescent="0.2">
      <c r="B65" s="33"/>
      <c r="C65" s="7" t="s">
        <v>59</v>
      </c>
      <c r="D65" s="127">
        <v>749.93526184467396</v>
      </c>
      <c r="E65" s="127">
        <v>889.46284930000013</v>
      </c>
      <c r="F65" s="127">
        <v>911.78499344683303</v>
      </c>
      <c r="G65" s="127">
        <v>928.19692909000491</v>
      </c>
      <c r="H65" s="127">
        <v>1069.0598777329817</v>
      </c>
      <c r="I65" s="127">
        <v>1528.4215125311898</v>
      </c>
      <c r="J65" s="127">
        <v>1665.5692803878014</v>
      </c>
      <c r="K65" s="127">
        <v>1521.625266184775</v>
      </c>
      <c r="L65" s="21"/>
      <c r="M65" s="21"/>
    </row>
    <row r="66" spans="1:14" s="23" customFormat="1" ht="10.5" customHeight="1" x14ac:dyDescent="0.2">
      <c r="B66" s="33"/>
      <c r="C66" s="33" t="s">
        <v>60</v>
      </c>
      <c r="D66" s="118">
        <v>370.14265095390397</v>
      </c>
      <c r="E66" s="118">
        <v>361.37584000000004</v>
      </c>
      <c r="F66" s="118">
        <v>402.64618287858644</v>
      </c>
      <c r="G66" s="118">
        <v>412.51681831401561</v>
      </c>
      <c r="H66" s="118">
        <v>442.65430097635357</v>
      </c>
      <c r="I66" s="118">
        <v>478.63119358102023</v>
      </c>
      <c r="J66" s="118">
        <v>460.5868839488071</v>
      </c>
      <c r="K66" s="118">
        <v>563.00822822036196</v>
      </c>
      <c r="L66" s="21"/>
      <c r="M66" s="21"/>
    </row>
    <row r="67" spans="1:14" s="23" customFormat="1" ht="10.5" customHeight="1" x14ac:dyDescent="0.2">
      <c r="B67" s="33"/>
      <c r="C67" s="7" t="s">
        <v>61</v>
      </c>
      <c r="D67" s="127">
        <v>9559.6108899993997</v>
      </c>
      <c r="E67" s="127">
        <v>9999.81</v>
      </c>
      <c r="F67" s="127">
        <v>8985.0374225651794</v>
      </c>
      <c r="G67" s="127">
        <v>10359.546450841621</v>
      </c>
      <c r="H67" s="127">
        <v>10858.164411319591</v>
      </c>
      <c r="I67" s="127">
        <v>10822.888720152687</v>
      </c>
      <c r="J67" s="127">
        <v>10665.64090863391</v>
      </c>
      <c r="K67" s="127">
        <v>11405.921462587961</v>
      </c>
      <c r="L67" s="21"/>
      <c r="M67" s="21"/>
    </row>
    <row r="68" spans="1:14" s="23" customFormat="1" ht="10.5" customHeight="1" x14ac:dyDescent="0.2">
      <c r="B68" s="33"/>
      <c r="C68" s="33" t="s">
        <v>62</v>
      </c>
      <c r="D68" s="118">
        <v>32059.058426477186</v>
      </c>
      <c r="E68" s="118">
        <v>32522.058059972449</v>
      </c>
      <c r="F68" s="118">
        <v>35330.390342397804</v>
      </c>
      <c r="G68" s="118">
        <v>39433.878059653485</v>
      </c>
      <c r="H68" s="118">
        <v>48862.958455195447</v>
      </c>
      <c r="I68" s="118">
        <v>50259.150697619683</v>
      </c>
      <c r="J68" s="118">
        <v>51388.055604401481</v>
      </c>
      <c r="K68" s="118">
        <v>48099.319679996981</v>
      </c>
      <c r="L68" s="21"/>
      <c r="M68" s="21"/>
    </row>
    <row r="69" spans="1:14" s="23" customFormat="1" ht="10.5" customHeight="1" x14ac:dyDescent="0.2">
      <c r="B69" s="33"/>
      <c r="C69" s="7" t="s">
        <v>63</v>
      </c>
      <c r="D69" s="127">
        <v>40106.096294708273</v>
      </c>
      <c r="E69" s="127">
        <v>38940.359641489995</v>
      </c>
      <c r="F69" s="127">
        <v>40813.715733412108</v>
      </c>
      <c r="G69" s="127">
        <v>41692.110149883534</v>
      </c>
      <c r="H69" s="127">
        <v>42712.483581820605</v>
      </c>
      <c r="I69" s="127">
        <v>43079.35693327638</v>
      </c>
      <c r="J69" s="178">
        <v>43305.738498926163</v>
      </c>
      <c r="K69" s="178">
        <v>45388.07455090234</v>
      </c>
      <c r="L69" s="21"/>
      <c r="M69" s="21"/>
    </row>
    <row r="70" spans="1:14" s="23" customFormat="1" ht="10.5" customHeight="1" x14ac:dyDescent="0.2">
      <c r="B70" s="33"/>
      <c r="C70" s="33" t="s">
        <v>64</v>
      </c>
      <c r="D70" s="118">
        <v>660062.15425989672</v>
      </c>
      <c r="E70" s="118">
        <v>641253</v>
      </c>
      <c r="F70" s="118">
        <v>651200.84597482276</v>
      </c>
      <c r="G70" s="118">
        <v>626327.57159718173</v>
      </c>
      <c r="H70" s="118">
        <v>640276.86753082625</v>
      </c>
      <c r="I70" s="118">
        <v>701562.65452461073</v>
      </c>
      <c r="J70" s="118">
        <v>716886.14907242125</v>
      </c>
      <c r="K70" s="118">
        <v>725708.56068544171</v>
      </c>
      <c r="L70" s="21"/>
      <c r="M70" s="21"/>
    </row>
    <row r="71" spans="1:14" s="23" customFormat="1" ht="10.5" hidden="1" customHeight="1" x14ac:dyDescent="0.2">
      <c r="B71" s="33"/>
      <c r="C71" s="8"/>
      <c r="D71" s="34" t="e">
        <f>us_def020 #REF!</f>
        <v>#REF!</v>
      </c>
      <c r="E71" s="34" t="e">
        <f>us_def020 #REF!</f>
        <v>#REF!</v>
      </c>
      <c r="F71" s="34" t="e">
        <f>us_def020 #REF!</f>
        <v>#REF!</v>
      </c>
      <c r="G71" s="34" t="e">
        <f>us_def020 #REF!</f>
        <v>#REF!</v>
      </c>
      <c r="H71" s="34" t="e">
        <f>us_def020 #REF!</f>
        <v>#REF!</v>
      </c>
      <c r="I71" s="34" t="e">
        <f>us_def020 #REF!</f>
        <v>#REF!</v>
      </c>
      <c r="J71" s="34"/>
      <c r="K71" s="34"/>
      <c r="L71" s="21"/>
      <c r="M71" s="21"/>
    </row>
    <row r="72" spans="1:14" s="2" customFormat="1" ht="8.25" customHeight="1" x14ac:dyDescent="0.2">
      <c r="B72" s="38"/>
      <c r="C72" s="38"/>
      <c r="D72" s="38"/>
      <c r="E72" s="38"/>
      <c r="F72" s="38"/>
      <c r="G72" s="38"/>
      <c r="H72" s="38"/>
      <c r="I72" s="38"/>
      <c r="J72" s="38"/>
      <c r="K72" s="38"/>
    </row>
    <row r="73" spans="1:14" s="1" customFormat="1" ht="0.75" customHeight="1" x14ac:dyDescent="0.2">
      <c r="B73" s="3"/>
      <c r="C73" s="3"/>
      <c r="D73" s="3"/>
      <c r="E73" s="3"/>
      <c r="F73" s="3"/>
      <c r="G73" s="3"/>
      <c r="H73" s="3"/>
      <c r="I73" s="3"/>
      <c r="J73" s="3"/>
      <c r="K73" s="3"/>
      <c r="L73" s="3"/>
    </row>
    <row r="74" spans="1:14" s="39" customFormat="1" ht="9.75" customHeight="1" x14ac:dyDescent="0.25">
      <c r="C74" s="41" t="s">
        <v>116</v>
      </c>
      <c r="D74" s="153"/>
      <c r="E74" s="153"/>
      <c r="F74" s="153"/>
      <c r="G74" s="153"/>
      <c r="H74" s="153"/>
      <c r="I74" s="153"/>
      <c r="J74" s="153"/>
      <c r="K74" s="170"/>
    </row>
    <row r="75" spans="1:14" s="39" customFormat="1" ht="9.75" customHeight="1" x14ac:dyDescent="0.25">
      <c r="C75" s="188" t="s">
        <v>111</v>
      </c>
      <c r="D75" s="188"/>
      <c r="E75" s="188"/>
      <c r="F75" s="188"/>
      <c r="G75" s="188"/>
      <c r="H75" s="188"/>
      <c r="I75" s="188"/>
      <c r="J75" s="188"/>
      <c r="K75" s="188"/>
      <c r="L75" s="187"/>
      <c r="M75" s="187"/>
      <c r="N75" s="187"/>
    </row>
    <row r="76" spans="1:14" s="39" customFormat="1" ht="31.5" customHeight="1" x14ac:dyDescent="0.25">
      <c r="A76" s="40"/>
      <c r="C76" s="188"/>
      <c r="D76" s="188"/>
      <c r="E76" s="188"/>
      <c r="F76" s="188"/>
      <c r="G76" s="188"/>
      <c r="H76" s="188"/>
      <c r="I76" s="188"/>
      <c r="J76" s="188"/>
      <c r="K76" s="188"/>
    </row>
    <row r="77" spans="1:14" ht="44.25" customHeight="1" x14ac:dyDescent="0.2">
      <c r="B77" s="42"/>
      <c r="C77" s="42"/>
      <c r="D77" s="20"/>
      <c r="E77" s="43"/>
      <c r="F77" s="20"/>
      <c r="G77" s="20"/>
      <c r="H77" s="44"/>
      <c r="I77" s="20"/>
      <c r="J77" s="20"/>
      <c r="K77" s="20"/>
      <c r="L77" s="20"/>
      <c r="M77" s="20"/>
    </row>
    <row r="78" spans="1:14" ht="14.25" customHeight="1" x14ac:dyDescent="0.25">
      <c r="B78" s="161" t="s">
        <v>69</v>
      </c>
      <c r="C78" s="45"/>
      <c r="D78" s="45"/>
      <c r="E78" s="45"/>
      <c r="F78" s="45"/>
      <c r="G78" s="45"/>
      <c r="H78" s="45"/>
      <c r="I78" s="45"/>
      <c r="J78" s="45"/>
      <c r="K78" s="45"/>
      <c r="L78" s="45"/>
    </row>
    <row r="79" spans="1:14" ht="6.75" customHeight="1" x14ac:dyDescent="0.2">
      <c r="B79" s="42"/>
      <c r="C79" s="42"/>
      <c r="D79" s="20"/>
      <c r="E79" s="43"/>
      <c r="F79" s="20"/>
      <c r="G79" s="20"/>
      <c r="H79" s="44"/>
      <c r="I79" s="20"/>
      <c r="J79" s="20"/>
      <c r="K79" s="20"/>
      <c r="L79" s="20"/>
      <c r="M79" s="20"/>
    </row>
    <row r="80" spans="1:14" ht="10.5" customHeight="1" x14ac:dyDescent="0.2">
      <c r="B80" s="42"/>
      <c r="C80" s="42"/>
      <c r="D80" s="20"/>
      <c r="E80" s="43"/>
      <c r="F80" s="20"/>
      <c r="G80" s="20"/>
      <c r="H80" s="44"/>
      <c r="I80" s="20"/>
      <c r="J80" s="20"/>
      <c r="K80" s="20"/>
      <c r="L80" s="20"/>
      <c r="M80" s="20"/>
    </row>
    <row r="81" spans="2:13" ht="10.5" customHeight="1" x14ac:dyDescent="0.2">
      <c r="B81" s="42"/>
      <c r="C81" s="42"/>
      <c r="D81" s="20"/>
      <c r="E81" s="43"/>
      <c r="F81" s="20"/>
      <c r="G81" s="20"/>
      <c r="H81" s="44"/>
      <c r="I81" s="20"/>
      <c r="J81" s="20"/>
      <c r="K81" s="20"/>
      <c r="L81" s="20"/>
      <c r="M81" s="20"/>
    </row>
    <row r="82" spans="2:13" ht="15" x14ac:dyDescent="0.25">
      <c r="B82" s="167"/>
      <c r="C82" s="42"/>
      <c r="D82" s="20"/>
      <c r="E82" s="43"/>
      <c r="F82" s="20"/>
      <c r="G82" s="20"/>
      <c r="H82" s="44"/>
      <c r="I82" s="20"/>
      <c r="J82" s="20"/>
      <c r="K82" s="20"/>
      <c r="L82" s="20"/>
      <c r="M82" s="20"/>
    </row>
    <row r="83" spans="2:13" ht="15" x14ac:dyDescent="0.25">
      <c r="B83" s="125"/>
      <c r="C83" s="42"/>
      <c r="D83" s="20"/>
      <c r="E83" s="43"/>
      <c r="F83" s="20"/>
      <c r="G83" s="20"/>
      <c r="H83" s="44"/>
      <c r="I83" s="20"/>
      <c r="J83" s="20"/>
      <c r="K83" s="20"/>
      <c r="L83" s="20"/>
      <c r="M83" s="20"/>
    </row>
    <row r="84" spans="2:13" ht="6.75" customHeight="1" x14ac:dyDescent="0.2">
      <c r="B84" s="47"/>
      <c r="C84" s="48"/>
      <c r="D84" s="44"/>
      <c r="E84" s="44"/>
      <c r="F84" s="44"/>
      <c r="G84" s="44"/>
      <c r="H84" s="44"/>
      <c r="I84" s="44"/>
      <c r="J84" s="44"/>
      <c r="K84" s="44"/>
      <c r="L84" s="44"/>
    </row>
    <row r="85" spans="2:13" s="154" customFormat="1" ht="15" x14ac:dyDescent="0.25">
      <c r="B85" s="155"/>
      <c r="C85" s="156"/>
      <c r="D85" s="157"/>
      <c r="E85" s="158"/>
      <c r="F85" s="157"/>
      <c r="G85" s="157"/>
      <c r="H85" s="159"/>
      <c r="I85" s="157"/>
      <c r="J85" s="157"/>
      <c r="K85" s="157"/>
      <c r="L85" s="157"/>
      <c r="M85" s="157"/>
    </row>
    <row r="86" spans="2:13" ht="6.75" customHeight="1" x14ac:dyDescent="0.2">
      <c r="B86" s="47"/>
      <c r="C86" s="48"/>
      <c r="D86" s="44"/>
      <c r="E86" s="44"/>
      <c r="F86" s="44"/>
      <c r="G86" s="44"/>
      <c r="H86" s="44"/>
      <c r="I86" s="44"/>
      <c r="J86" s="44"/>
      <c r="K86" s="44"/>
      <c r="L86" s="44"/>
    </row>
  </sheetData>
  <mergeCells count="1">
    <mergeCell ref="C75:K76"/>
  </mergeCells>
  <printOptions horizontalCentered="1" verticalCentered="1"/>
  <pageMargins left="0" right="0" top="0" bottom="0" header="0" footer="0"/>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V87"/>
  <sheetViews>
    <sheetView showGridLines="0" view="pageBreakPreview" topLeftCell="A46" zoomScale="130" zoomScaleNormal="100" zoomScaleSheetLayoutView="130" workbookViewId="0"/>
  </sheetViews>
  <sheetFormatPr defaultRowHeight="11.25" x14ac:dyDescent="0.2"/>
  <cols>
    <col min="1" max="1" width="9.140625" style="14"/>
    <col min="2" max="2" width="4.5703125" style="109" customWidth="1"/>
    <col min="3" max="3" width="19.42578125" style="14" customWidth="1"/>
    <col min="4" max="11" width="8.7109375" style="106" customWidth="1"/>
    <col min="12" max="12" width="3.85546875" style="106" customWidth="1"/>
    <col min="13" max="16384" width="9.140625" style="14"/>
  </cols>
  <sheetData>
    <row r="1" spans="2:12" ht="5.0999999999999996" customHeight="1" x14ac:dyDescent="0.2">
      <c r="B1" s="95"/>
      <c r="C1" s="11"/>
      <c r="D1" s="96"/>
      <c r="E1" s="96"/>
      <c r="F1" s="96"/>
      <c r="G1" s="96"/>
      <c r="H1" s="96"/>
      <c r="I1" s="97"/>
      <c r="J1" s="97"/>
      <c r="K1" s="97"/>
      <c r="L1" s="97"/>
    </row>
    <row r="2" spans="2:12" s="2" customFormat="1" ht="5.0999999999999996" customHeight="1" x14ac:dyDescent="0.2">
      <c r="B2" s="15"/>
      <c r="C2" s="15"/>
      <c r="D2" s="15"/>
      <c r="E2" s="15"/>
      <c r="F2" s="15"/>
      <c r="G2" s="15"/>
      <c r="H2" s="15"/>
      <c r="I2" s="15"/>
      <c r="J2" s="15"/>
      <c r="K2" s="15"/>
      <c r="L2" s="15"/>
    </row>
    <row r="3" spans="2:12" s="1" customFormat="1" ht="0.75" customHeight="1" x14ac:dyDescent="0.2">
      <c r="B3" s="3"/>
      <c r="C3" s="3"/>
      <c r="D3" s="4"/>
      <c r="E3" s="4"/>
      <c r="F3" s="4"/>
      <c r="G3" s="4"/>
      <c r="H3" s="4"/>
      <c r="I3" s="4"/>
      <c r="J3" s="4"/>
      <c r="K3" s="4"/>
      <c r="L3" s="4"/>
    </row>
    <row r="4" spans="2:12" ht="15" customHeight="1" x14ac:dyDescent="0.25">
      <c r="B4" s="16" t="s">
        <v>70</v>
      </c>
      <c r="C4" s="16"/>
      <c r="D4" s="16"/>
      <c r="E4" s="16"/>
      <c r="F4" s="16"/>
      <c r="G4" s="16"/>
      <c r="H4" s="16"/>
      <c r="I4" s="16"/>
      <c r="J4" s="16"/>
      <c r="K4" s="16"/>
      <c r="L4" s="16"/>
    </row>
    <row r="5" spans="2:12" s="23" customFormat="1" ht="4.5" customHeight="1" x14ac:dyDescent="0.2">
      <c r="B5" s="98"/>
      <c r="C5" s="21"/>
      <c r="D5" s="99"/>
      <c r="E5" s="99"/>
      <c r="F5" s="99"/>
      <c r="G5" s="99"/>
      <c r="H5" s="99"/>
      <c r="I5" s="99"/>
      <c r="J5" s="99"/>
      <c r="K5" s="99"/>
      <c r="L5" s="99"/>
    </row>
    <row r="6" spans="2:12" s="2" customFormat="1" ht="12" customHeight="1" x14ac:dyDescent="0.2">
      <c r="B6" s="24" t="s">
        <v>71</v>
      </c>
      <c r="C6" s="24"/>
      <c r="D6" s="24"/>
      <c r="E6" s="24"/>
      <c r="F6" s="24"/>
      <c r="G6" s="24"/>
      <c r="H6" s="24"/>
      <c r="I6" s="24"/>
      <c r="J6" s="24"/>
      <c r="K6" s="24"/>
      <c r="L6" s="24"/>
    </row>
    <row r="7" spans="2:12" s="1" customFormat="1" ht="0.75" customHeight="1" x14ac:dyDescent="0.2">
      <c r="B7" s="3"/>
      <c r="C7" s="3"/>
      <c r="D7" s="4"/>
      <c r="E7" s="4"/>
      <c r="F7" s="4"/>
      <c r="G7" s="4"/>
      <c r="H7" s="4"/>
      <c r="I7" s="4"/>
      <c r="J7" s="4"/>
      <c r="K7" s="4"/>
      <c r="L7" s="4"/>
    </row>
    <row r="8" spans="2:12" s="28" customFormat="1" ht="15" customHeight="1" x14ac:dyDescent="0.2">
      <c r="B8" s="1"/>
      <c r="C8" s="2"/>
      <c r="D8" s="27">
        <v>2014</v>
      </c>
      <c r="E8" s="27">
        <v>2015</v>
      </c>
      <c r="F8" s="27">
        <v>2016</v>
      </c>
      <c r="G8" s="27">
        <v>2017</v>
      </c>
      <c r="H8" s="27">
        <v>2018</v>
      </c>
      <c r="I8" s="168">
        <v>2019</v>
      </c>
      <c r="J8" s="27">
        <v>2020</v>
      </c>
      <c r="K8" s="27" t="s">
        <v>101</v>
      </c>
      <c r="L8" s="100"/>
    </row>
    <row r="9" spans="2:12" s="1" customFormat="1" ht="0.75" customHeight="1" x14ac:dyDescent="0.2">
      <c r="D9" s="4"/>
      <c r="E9" s="4"/>
      <c r="F9" s="4"/>
      <c r="G9" s="4"/>
      <c r="H9" s="4"/>
      <c r="I9" s="4"/>
      <c r="J9" s="4"/>
      <c r="K9" s="4"/>
      <c r="L9" s="5"/>
    </row>
    <row r="10" spans="2:12" ht="15" customHeight="1" x14ac:dyDescent="0.2">
      <c r="B10" s="29" t="s">
        <v>72</v>
      </c>
      <c r="C10" s="30"/>
      <c r="D10" s="101"/>
      <c r="E10" s="101"/>
      <c r="F10" s="101"/>
      <c r="G10" s="101"/>
      <c r="H10" s="101"/>
      <c r="I10" s="101"/>
      <c r="J10" s="101"/>
      <c r="K10" s="101"/>
      <c r="L10" s="102"/>
    </row>
    <row r="11" spans="2:12" s="23" customFormat="1" ht="15" customHeight="1" x14ac:dyDescent="0.2">
      <c r="B11" s="52"/>
      <c r="C11" s="8" t="s">
        <v>0</v>
      </c>
      <c r="D11" s="34">
        <v>178.35898374258969</v>
      </c>
      <c r="E11" s="34">
        <v>132.37558467067828</v>
      </c>
      <c r="F11" s="34">
        <v>130.90962587335625</v>
      </c>
      <c r="G11" s="34">
        <v>144.7741888414532</v>
      </c>
      <c r="H11" s="34">
        <v>175.8941254236673</v>
      </c>
      <c r="I11" s="34">
        <v>197.22582636630693</v>
      </c>
      <c r="J11" s="34">
        <v>196.8615216308666</v>
      </c>
      <c r="K11" s="34">
        <v>240.80514666309858</v>
      </c>
      <c r="L11" s="105"/>
    </row>
    <row r="12" spans="2:12" s="23" customFormat="1" ht="10.5" customHeight="1" x14ac:dyDescent="0.2">
      <c r="B12" s="52"/>
      <c r="C12" s="7" t="s">
        <v>1</v>
      </c>
      <c r="D12" s="35">
        <v>5200.0649562285716</v>
      </c>
      <c r="E12" s="35">
        <v>4204.4455870250968</v>
      </c>
      <c r="F12" s="35">
        <v>4258.1076634662604</v>
      </c>
      <c r="G12" s="35">
        <v>4440.7219255172568</v>
      </c>
      <c r="H12" s="35">
        <v>4844.9438511525632</v>
      </c>
      <c r="I12" s="35">
        <v>4761.2725182073455</v>
      </c>
      <c r="J12" s="35">
        <v>5323.5305353489393</v>
      </c>
      <c r="K12" s="35">
        <v>6399.545958044213</v>
      </c>
      <c r="L12" s="105"/>
    </row>
    <row r="13" spans="2:12" s="23" customFormat="1" ht="10.5" customHeight="1" x14ac:dyDescent="0.2">
      <c r="B13" s="52"/>
      <c r="C13" s="8" t="s">
        <v>2</v>
      </c>
      <c r="D13" s="34">
        <v>747.22737675484314</v>
      </c>
      <c r="E13" s="34">
        <v>632.71869935075324</v>
      </c>
      <c r="F13" s="34">
        <v>670.61571483283876</v>
      </c>
      <c r="G13" s="34">
        <v>724.46443229606643</v>
      </c>
      <c r="H13" s="34">
        <v>962.23357115228873</v>
      </c>
      <c r="I13" s="133">
        <v>2158.5904667075724</v>
      </c>
      <c r="J13" s="133">
        <v>1120.5121785708843</v>
      </c>
      <c r="K13" s="133">
        <v>1281.7965510554241</v>
      </c>
      <c r="L13" s="105"/>
    </row>
    <row r="14" spans="2:12" s="23" customFormat="1" ht="10.5" customHeight="1" x14ac:dyDescent="0.2">
      <c r="B14" s="91"/>
      <c r="C14" s="7" t="s">
        <v>3</v>
      </c>
      <c r="D14" s="35">
        <v>18172.422382596298</v>
      </c>
      <c r="E14" s="35">
        <v>18689.4079203168</v>
      </c>
      <c r="F14" s="35">
        <v>17708.22913570426</v>
      </c>
      <c r="G14" s="35">
        <v>23699.964683683553</v>
      </c>
      <c r="H14" s="35">
        <v>22398.895821579579</v>
      </c>
      <c r="I14" s="177">
        <v>22572.158350459722</v>
      </c>
      <c r="J14" s="177">
        <v>23594.567227251257</v>
      </c>
      <c r="K14" s="177">
        <v>26918.553632937783</v>
      </c>
      <c r="L14" s="105"/>
    </row>
    <row r="15" spans="2:12" s="23" customFormat="1" ht="10.5" customHeight="1" x14ac:dyDescent="0.2">
      <c r="B15" s="52"/>
      <c r="C15" s="33" t="s">
        <v>4</v>
      </c>
      <c r="D15" s="118">
        <v>1063.5156979574917</v>
      </c>
      <c r="E15" s="118">
        <v>883.23375077375158</v>
      </c>
      <c r="F15" s="118">
        <v>836.84765465778128</v>
      </c>
      <c r="G15" s="118">
        <v>924.0169301797896</v>
      </c>
      <c r="H15" s="118">
        <v>966.45652393631633</v>
      </c>
      <c r="I15" s="118">
        <v>1001.8971338039031</v>
      </c>
      <c r="J15" s="118">
        <v>980.83088125547647</v>
      </c>
      <c r="K15" s="118">
        <v>1444.9101587635116</v>
      </c>
      <c r="L15" s="105"/>
    </row>
    <row r="16" spans="2:12" s="23" customFormat="1" ht="10.5" customHeight="1" x14ac:dyDescent="0.2">
      <c r="B16" s="52"/>
      <c r="C16" s="7" t="s">
        <v>28</v>
      </c>
      <c r="D16" s="127">
        <v>1975.3109641008787</v>
      </c>
      <c r="E16" s="127">
        <v>1921.3952310622012</v>
      </c>
      <c r="F16" s="127">
        <v>1865.7358913858932</v>
      </c>
      <c r="G16" s="127">
        <v>2258.9244306035093</v>
      </c>
      <c r="H16" s="127">
        <v>2749.7674822738945</v>
      </c>
      <c r="I16" s="127">
        <v>2981.517861724079</v>
      </c>
      <c r="J16" s="127">
        <v>3199.3356305883494</v>
      </c>
      <c r="K16" s="178">
        <v>3972.290457179291</v>
      </c>
      <c r="L16" s="105"/>
    </row>
    <row r="17" spans="2:12" s="23" customFormat="1" ht="10.5" customHeight="1" x14ac:dyDescent="0.2">
      <c r="B17" s="52"/>
      <c r="C17" s="33" t="s">
        <v>5</v>
      </c>
      <c r="D17" s="118">
        <v>4056.8723328306901</v>
      </c>
      <c r="E17" s="118">
        <v>3363.9813726668267</v>
      </c>
      <c r="F17" s="118">
        <v>3593.4042815133344</v>
      </c>
      <c r="G17" s="118">
        <v>3780.323740991038</v>
      </c>
      <c r="H17" s="118">
        <v>4558.7890149746454</v>
      </c>
      <c r="I17" s="118">
        <v>4487.4486617771536</v>
      </c>
      <c r="J17" s="118">
        <v>4885.5988235975901</v>
      </c>
      <c r="K17" s="118">
        <v>5550.7208382492181</v>
      </c>
      <c r="L17" s="105"/>
    </row>
    <row r="18" spans="2:12" s="23" customFormat="1" ht="10.5" customHeight="1" x14ac:dyDescent="0.2">
      <c r="B18" s="52"/>
      <c r="C18" s="7" t="s">
        <v>6</v>
      </c>
      <c r="D18" s="127">
        <v>513.52674004160679</v>
      </c>
      <c r="E18" s="127">
        <v>463.42669671334841</v>
      </c>
      <c r="F18" s="127">
        <v>497.43393468038829</v>
      </c>
      <c r="G18" s="127">
        <v>541.19492741992485</v>
      </c>
      <c r="H18" s="127">
        <v>615.22282168614686</v>
      </c>
      <c r="I18" s="178">
        <v>637.07538471263285</v>
      </c>
      <c r="J18" s="178">
        <v>719.48832908191139</v>
      </c>
      <c r="K18" s="178">
        <v>770.98663755751079</v>
      </c>
      <c r="L18" s="105"/>
    </row>
    <row r="19" spans="2:12" s="23" customFormat="1" ht="10.5" customHeight="1" x14ac:dyDescent="0.2">
      <c r="B19" s="52"/>
      <c r="C19" s="33" t="s">
        <v>7</v>
      </c>
      <c r="D19" s="118">
        <v>52022.405546384296</v>
      </c>
      <c r="E19" s="118">
        <v>43496.122663485585</v>
      </c>
      <c r="F19" s="118">
        <v>44209.046442192994</v>
      </c>
      <c r="G19" s="118">
        <v>46133.458139920134</v>
      </c>
      <c r="H19" s="118">
        <v>50506.961954589802</v>
      </c>
      <c r="I19" s="118">
        <v>49666.721603843071</v>
      </c>
      <c r="J19" s="118">
        <v>52519.569561334647</v>
      </c>
      <c r="K19" s="118">
        <v>57098.170103952478</v>
      </c>
      <c r="L19" s="105"/>
    </row>
    <row r="20" spans="2:12" s="23" customFormat="1" ht="10.5" customHeight="1" x14ac:dyDescent="0.2">
      <c r="B20" s="52"/>
      <c r="C20" s="7" t="s">
        <v>8</v>
      </c>
      <c r="D20" s="127">
        <v>46175.785106164127</v>
      </c>
      <c r="E20" s="127">
        <v>39833.435635739697</v>
      </c>
      <c r="F20" s="127">
        <v>41606.347415164586</v>
      </c>
      <c r="G20" s="127">
        <v>45470.394654694275</v>
      </c>
      <c r="H20" s="127">
        <v>49772.313517307695</v>
      </c>
      <c r="I20" s="127">
        <v>52549.24846568636</v>
      </c>
      <c r="J20" s="127">
        <v>58652.262339143672</v>
      </c>
      <c r="K20" s="127">
        <v>63339.39313429092</v>
      </c>
      <c r="L20" s="105"/>
    </row>
    <row r="21" spans="2:12" s="23" customFormat="1" ht="10.5" customHeight="1" x14ac:dyDescent="0.2">
      <c r="B21" s="52"/>
      <c r="C21" s="33" t="s">
        <v>9</v>
      </c>
      <c r="D21" s="118">
        <v>5233.824111445273</v>
      </c>
      <c r="E21" s="118">
        <v>4519.6214504523878</v>
      </c>
      <c r="F21" s="118">
        <v>4636.6695292751574</v>
      </c>
      <c r="G21" s="118">
        <v>4752.2399668025637</v>
      </c>
      <c r="H21" s="118">
        <v>5388.0556341368738</v>
      </c>
      <c r="I21" s="129">
        <v>5019.0879728435793</v>
      </c>
      <c r="J21" s="129">
        <v>5491.9455598086297</v>
      </c>
      <c r="K21" s="129">
        <v>7758.177642751567</v>
      </c>
      <c r="L21" s="105"/>
    </row>
    <row r="22" spans="2:12" s="23" customFormat="1" ht="10.5" customHeight="1" x14ac:dyDescent="0.2">
      <c r="B22" s="52"/>
      <c r="C22" s="7" t="s">
        <v>10</v>
      </c>
      <c r="D22" s="127">
        <v>1209.8016540450253</v>
      </c>
      <c r="E22" s="127">
        <v>1132.4748024629248</v>
      </c>
      <c r="F22" s="127">
        <v>1288.7017905032851</v>
      </c>
      <c r="G22" s="127">
        <v>1708.1245491969994</v>
      </c>
      <c r="H22" s="127">
        <v>1615.4013041125272</v>
      </c>
      <c r="I22" s="130">
        <v>2189.9358418691877</v>
      </c>
      <c r="J22" s="130">
        <v>2767.3053442003525</v>
      </c>
      <c r="K22" s="130">
        <v>3140.0368779483665</v>
      </c>
      <c r="L22" s="105"/>
    </row>
    <row r="23" spans="2:12" s="23" customFormat="1" ht="10.5" customHeight="1" x14ac:dyDescent="0.2">
      <c r="B23" s="52"/>
      <c r="C23" s="33" t="s">
        <v>12</v>
      </c>
      <c r="D23" s="118">
        <v>24487.285386806871</v>
      </c>
      <c r="E23" s="118">
        <v>19576.277086996564</v>
      </c>
      <c r="F23" s="118">
        <v>22381.994917390271</v>
      </c>
      <c r="G23" s="118">
        <v>23902.397419989833</v>
      </c>
      <c r="H23" s="118">
        <v>25641.134265449433</v>
      </c>
      <c r="I23" s="129">
        <v>23558.550464965705</v>
      </c>
      <c r="J23" s="129">
        <v>30084.430331906795</v>
      </c>
      <c r="K23" s="129">
        <v>32718.761425774752</v>
      </c>
      <c r="L23" s="105"/>
    </row>
    <row r="24" spans="2:12" s="23" customFormat="1" ht="10.5" customHeight="1" x14ac:dyDescent="0.2">
      <c r="B24" s="52"/>
      <c r="C24" s="7" t="s">
        <v>112</v>
      </c>
      <c r="D24" s="127">
        <v>293.7411330074504</v>
      </c>
      <c r="E24" s="127">
        <v>281.55555858210698</v>
      </c>
      <c r="F24" s="127">
        <v>402.98682069326338</v>
      </c>
      <c r="G24" s="127">
        <v>485.23763385544186</v>
      </c>
      <c r="H24" s="127">
        <v>709.58491152153658</v>
      </c>
      <c r="I24" s="179">
        <v>692.26321065220827</v>
      </c>
      <c r="J24" s="179">
        <v>742.57483984249757</v>
      </c>
      <c r="K24" s="179">
        <v>834.6435556857457</v>
      </c>
      <c r="L24" s="105"/>
    </row>
    <row r="25" spans="2:12" s="23" customFormat="1" ht="10.5" customHeight="1" x14ac:dyDescent="0.2">
      <c r="B25" s="52"/>
      <c r="C25" s="33" t="s">
        <v>113</v>
      </c>
      <c r="D25" s="118">
        <v>427.61799317995388</v>
      </c>
      <c r="E25" s="118">
        <v>471.49146326391718</v>
      </c>
      <c r="F25" s="118">
        <v>635.86503722796806</v>
      </c>
      <c r="G25" s="118">
        <v>817.40227264361079</v>
      </c>
      <c r="H25" s="118">
        <v>1056.8997073629268</v>
      </c>
      <c r="I25" s="129">
        <v>1093.5036761282088</v>
      </c>
      <c r="J25" s="129">
        <v>1175.6918533478251</v>
      </c>
      <c r="K25" s="129">
        <v>1317.7968943317603</v>
      </c>
      <c r="L25" s="105"/>
    </row>
    <row r="26" spans="2:12" s="23" customFormat="1" ht="10.5" customHeight="1" x14ac:dyDescent="0.2">
      <c r="B26" s="52"/>
      <c r="C26" s="7" t="s">
        <v>15</v>
      </c>
      <c r="D26" s="127">
        <v>252.94590600393533</v>
      </c>
      <c r="E26" s="127">
        <v>249.53118533770495</v>
      </c>
      <c r="F26" s="127">
        <v>236.03236666036551</v>
      </c>
      <c r="G26" s="127">
        <v>325.66268998344441</v>
      </c>
      <c r="H26" s="127">
        <v>355.7809341118994</v>
      </c>
      <c r="I26" s="130">
        <v>381.2571253210013</v>
      </c>
      <c r="J26" s="130">
        <v>425.77473057870407</v>
      </c>
      <c r="K26" s="130">
        <v>461.8153041251386</v>
      </c>
      <c r="L26" s="105"/>
    </row>
    <row r="27" spans="2:12" s="23" customFormat="1" ht="10.5" customHeight="1" x14ac:dyDescent="0.2">
      <c r="B27" s="52"/>
      <c r="C27" s="33" t="s">
        <v>25</v>
      </c>
      <c r="D27" s="118">
        <v>69.130849165028067</v>
      </c>
      <c r="E27" s="118">
        <v>56.940904915513585</v>
      </c>
      <c r="F27" s="118">
        <v>62.268797659940248</v>
      </c>
      <c r="G27" s="118">
        <v>65.089534335830393</v>
      </c>
      <c r="H27" s="118">
        <v>75.420512079871088</v>
      </c>
      <c r="I27" s="129">
        <v>73.904673895710388</v>
      </c>
      <c r="J27" s="129">
        <v>82.737333054199524</v>
      </c>
      <c r="K27" s="129">
        <v>92.020505723014068</v>
      </c>
      <c r="L27" s="105"/>
    </row>
    <row r="28" spans="2:12" s="23" customFormat="1" ht="10.5" customHeight="1" x14ac:dyDescent="0.2">
      <c r="B28" s="52"/>
      <c r="C28" s="7" t="s">
        <v>16</v>
      </c>
      <c r="D28" s="127">
        <v>10348.712066590839</v>
      </c>
      <c r="E28" s="127">
        <v>8672.6677477843405</v>
      </c>
      <c r="F28" s="127">
        <v>9111.6572054141689</v>
      </c>
      <c r="G28" s="127">
        <v>9642.8059335370272</v>
      </c>
      <c r="H28" s="127">
        <v>11172.408429929601</v>
      </c>
      <c r="I28" s="130">
        <v>12059.508522245251</v>
      </c>
      <c r="J28" s="130">
        <v>12824.207874853015</v>
      </c>
      <c r="K28" s="130">
        <v>14690.412610394604</v>
      </c>
      <c r="L28" s="105"/>
    </row>
    <row r="29" spans="2:12" s="23" customFormat="1" ht="10.5" customHeight="1" x14ac:dyDescent="0.2">
      <c r="B29" s="52"/>
      <c r="C29" s="33" t="s">
        <v>73</v>
      </c>
      <c r="D29" s="118">
        <v>123.83835030542187</v>
      </c>
      <c r="E29" s="118">
        <v>105.41160501579732</v>
      </c>
      <c r="F29" s="118">
        <v>103.66674378019952</v>
      </c>
      <c r="G29" s="118">
        <v>101.45630684704568</v>
      </c>
      <c r="H29" s="118">
        <v>119.70307334042485</v>
      </c>
      <c r="I29" s="118">
        <v>146.15650723428936</v>
      </c>
      <c r="J29" s="118">
        <v>153.65343542030314</v>
      </c>
      <c r="K29" s="118">
        <v>209.21923639081976</v>
      </c>
      <c r="L29" s="105"/>
    </row>
    <row r="30" spans="2:12" s="23" customFormat="1" ht="10.5" customHeight="1" x14ac:dyDescent="0.2">
      <c r="B30" s="52"/>
      <c r="C30" s="7" t="s">
        <v>17</v>
      </c>
      <c r="D30" s="127">
        <v>7721.7621065267776</v>
      </c>
      <c r="E30" s="127">
        <v>6141.8413927571701</v>
      </c>
      <c r="F30" s="127">
        <v>6431.2291167899884</v>
      </c>
      <c r="G30" s="127">
        <v>6850.4169087359478</v>
      </c>
      <c r="H30" s="127">
        <v>7543.638152987839</v>
      </c>
      <c r="I30" s="127">
        <v>7536.1201853859784</v>
      </c>
      <c r="J30" s="127">
        <v>7227.6464896535153</v>
      </c>
      <c r="K30" s="127">
        <v>8234.2899352042277</v>
      </c>
      <c r="L30" s="105"/>
    </row>
    <row r="31" spans="2:12" s="23" customFormat="1" ht="10.5" customHeight="1" x14ac:dyDescent="0.2">
      <c r="B31" s="52"/>
      <c r="C31" s="33" t="s">
        <v>114</v>
      </c>
      <c r="D31" s="118">
        <v>10106.656046142907</v>
      </c>
      <c r="E31" s="118">
        <v>10588.468942518764</v>
      </c>
      <c r="F31" s="118">
        <v>9397.4673198940436</v>
      </c>
      <c r="G31" s="118">
        <v>9940.3920358106043</v>
      </c>
      <c r="H31" s="118">
        <v>11857.419824400848</v>
      </c>
      <c r="I31" s="118">
        <v>11824.142709798416</v>
      </c>
      <c r="J31" s="118">
        <v>13362.744965854094</v>
      </c>
      <c r="K31" s="118">
        <v>15400.740438064013</v>
      </c>
      <c r="L31" s="105"/>
    </row>
    <row r="32" spans="2:12" s="23" customFormat="1" ht="10.5" customHeight="1" x14ac:dyDescent="0.2">
      <c r="B32" s="52"/>
      <c r="C32" s="7" t="s">
        <v>19</v>
      </c>
      <c r="D32" s="127">
        <v>3007.3631055769488</v>
      </c>
      <c r="E32" s="127">
        <v>2645.164972422584</v>
      </c>
      <c r="F32" s="127">
        <v>2615.7709981706062</v>
      </c>
      <c r="G32" s="127">
        <v>2737.6302737976616</v>
      </c>
      <c r="H32" s="127">
        <v>3248.6885701269448</v>
      </c>
      <c r="I32" s="178">
        <v>3299.0882026708214</v>
      </c>
      <c r="J32" s="178">
        <v>3272.5452945462766</v>
      </c>
      <c r="K32" s="178">
        <v>3920.3302311777993</v>
      </c>
      <c r="L32" s="105"/>
    </row>
    <row r="33" spans="2:22" s="23" customFormat="1" ht="10.5" customHeight="1" x14ac:dyDescent="0.2">
      <c r="B33" s="52"/>
      <c r="C33" s="33" t="s">
        <v>115</v>
      </c>
      <c r="D33" s="118">
        <v>2691.4718233801773</v>
      </c>
      <c r="E33" s="118">
        <v>2580.6072870089838</v>
      </c>
      <c r="F33" s="118">
        <v>2645.4430452836564</v>
      </c>
      <c r="G33" s="118">
        <v>3643.3426886922803</v>
      </c>
      <c r="H33" s="118">
        <v>4359.3781509319833</v>
      </c>
      <c r="I33" s="118">
        <v>4607.7147883933903</v>
      </c>
      <c r="J33" s="118">
        <v>5049.7064781772515</v>
      </c>
      <c r="K33" s="118">
        <v>5347.671972176563</v>
      </c>
      <c r="L33" s="105"/>
    </row>
    <row r="34" spans="2:22" s="23" customFormat="1" ht="10.5" customHeight="1" x14ac:dyDescent="0.2">
      <c r="B34" s="52"/>
      <c r="C34" s="7" t="s">
        <v>29</v>
      </c>
      <c r="D34" s="127">
        <v>998.70877698201241</v>
      </c>
      <c r="E34" s="127">
        <v>986.97168891141655</v>
      </c>
      <c r="F34" s="127">
        <v>1003.8124734809277</v>
      </c>
      <c r="G34" s="127">
        <v>1055.5046209771488</v>
      </c>
      <c r="H34" s="127">
        <v>1297.7672938795265</v>
      </c>
      <c r="I34" s="127">
        <v>1802.045557177853</v>
      </c>
      <c r="J34" s="127">
        <v>2049.1958239673795</v>
      </c>
      <c r="K34" s="127">
        <v>2002.7400205939662</v>
      </c>
      <c r="L34" s="105"/>
    </row>
    <row r="35" spans="2:22" s="23" customFormat="1" ht="10.5" customHeight="1" x14ac:dyDescent="0.2">
      <c r="B35" s="52"/>
      <c r="C35" s="33" t="s">
        <v>21</v>
      </c>
      <c r="D35" s="118">
        <v>486.96788515745521</v>
      </c>
      <c r="E35" s="118">
        <v>400.99226563231559</v>
      </c>
      <c r="F35" s="118">
        <v>449.4626170440809</v>
      </c>
      <c r="G35" s="118">
        <v>476.7996415490237</v>
      </c>
      <c r="H35" s="118">
        <v>546.61864263584323</v>
      </c>
      <c r="I35" s="118">
        <v>572.40250344442654</v>
      </c>
      <c r="J35" s="118">
        <v>568.37460636900335</v>
      </c>
      <c r="K35" s="118">
        <v>744.84536303136258</v>
      </c>
      <c r="L35" s="105"/>
    </row>
    <row r="36" spans="2:22" s="23" customFormat="1" ht="10.5" customHeight="1" x14ac:dyDescent="0.2">
      <c r="B36" s="52"/>
      <c r="C36" s="7" t="s">
        <v>22</v>
      </c>
      <c r="D36" s="127">
        <v>12634.323715682363</v>
      </c>
      <c r="E36" s="127">
        <v>11096.055751244148</v>
      </c>
      <c r="F36" s="127">
        <v>9974.9382867478671</v>
      </c>
      <c r="G36" s="127">
        <v>11889.14471112257</v>
      </c>
      <c r="H36" s="127">
        <v>13199.859717376607</v>
      </c>
      <c r="I36" s="127">
        <v>12630.388260245571</v>
      </c>
      <c r="J36" s="127">
        <v>12828.035739051427</v>
      </c>
      <c r="K36" s="127">
        <v>14580.760026511651</v>
      </c>
      <c r="L36" s="105"/>
    </row>
    <row r="37" spans="2:22" s="23" customFormat="1" ht="10.5" customHeight="1" x14ac:dyDescent="0.2">
      <c r="B37" s="52"/>
      <c r="C37" s="33" t="s">
        <v>23</v>
      </c>
      <c r="D37" s="118">
        <v>13576.887548785857</v>
      </c>
      <c r="E37" s="118">
        <v>11953.247309560638</v>
      </c>
      <c r="F37" s="118">
        <v>12643.546805555548</v>
      </c>
      <c r="G37" s="118">
        <v>12970.991508249042</v>
      </c>
      <c r="H37" s="118">
        <v>14167.56999405293</v>
      </c>
      <c r="I37" s="118">
        <v>14088.653530335467</v>
      </c>
      <c r="J37" s="118">
        <v>13395.885004009397</v>
      </c>
      <c r="K37" s="118">
        <v>13014.296635648294</v>
      </c>
      <c r="L37" s="105"/>
    </row>
    <row r="38" spans="2:22" s="23" customFormat="1" ht="10.5" customHeight="1" x14ac:dyDescent="0.2">
      <c r="B38" s="52"/>
      <c r="C38" s="7" t="s">
        <v>30</v>
      </c>
      <c r="D38" s="127">
        <v>65691.739301558438</v>
      </c>
      <c r="E38" s="127">
        <v>59505.333907991066</v>
      </c>
      <c r="F38" s="127">
        <v>56362.451682059029</v>
      </c>
      <c r="G38" s="127">
        <v>55718.632516808488</v>
      </c>
      <c r="H38" s="127">
        <v>60380.340002947247</v>
      </c>
      <c r="I38" s="127">
        <v>59399.303580534041</v>
      </c>
      <c r="J38" s="178">
        <v>63499.968530141479</v>
      </c>
      <c r="K38" s="178">
        <v>72706.385953140139</v>
      </c>
      <c r="L38" s="105"/>
    </row>
    <row r="39" spans="2:22" s="23" customFormat="1" ht="10.5" customHeight="1" x14ac:dyDescent="0.2">
      <c r="B39" s="91"/>
      <c r="C39" s="33" t="s">
        <v>31</v>
      </c>
      <c r="D39" s="118">
        <v>653942</v>
      </c>
      <c r="E39" s="118">
        <v>641253</v>
      </c>
      <c r="F39" s="118">
        <v>656059</v>
      </c>
      <c r="G39" s="118">
        <v>642933</v>
      </c>
      <c r="H39" s="118">
        <v>672255</v>
      </c>
      <c r="I39" s="118">
        <v>730149</v>
      </c>
      <c r="J39" s="118">
        <v>784952</v>
      </c>
      <c r="K39" s="118">
        <v>811140</v>
      </c>
      <c r="L39" s="105"/>
      <c r="M39" s="141"/>
      <c r="N39" s="141"/>
      <c r="O39" s="141"/>
      <c r="P39" s="141"/>
      <c r="Q39" s="141"/>
      <c r="R39" s="141"/>
      <c r="S39" s="141"/>
      <c r="T39" s="141"/>
      <c r="U39" s="141"/>
      <c r="V39" s="141"/>
    </row>
    <row r="40" spans="2:22" s="23" customFormat="1" ht="15" customHeight="1" x14ac:dyDescent="0.2">
      <c r="B40" s="92" t="s">
        <v>26</v>
      </c>
      <c r="C40" s="8"/>
      <c r="D40" s="110">
        <v>289275.29864767368</v>
      </c>
      <c r="E40" s="110">
        <v>254422.84595473172</v>
      </c>
      <c r="F40" s="110">
        <v>255594.70777166198</v>
      </c>
      <c r="G40" s="110">
        <v>275100.05296023446</v>
      </c>
      <c r="H40" s="110">
        <v>300167.44473212108</v>
      </c>
      <c r="I40" s="180">
        <v>301841.02707919502</v>
      </c>
      <c r="J40" s="180">
        <v>326194.98126258573</v>
      </c>
      <c r="K40" s="180">
        <v>364192.11724736722</v>
      </c>
      <c r="L40" s="104"/>
      <c r="M40" s="140"/>
      <c r="N40" s="140"/>
      <c r="O40" s="140"/>
      <c r="P40" s="140"/>
      <c r="Q40" s="140"/>
      <c r="R40" s="140"/>
    </row>
    <row r="41" spans="2:22" s="23" customFormat="1" ht="15" customHeight="1" x14ac:dyDescent="0.2">
      <c r="B41" s="92" t="s">
        <v>35</v>
      </c>
      <c r="C41" s="103"/>
      <c r="D41" s="86">
        <v>943217.29864767368</v>
      </c>
      <c r="E41" s="86">
        <v>895675.84595473169</v>
      </c>
      <c r="F41" s="86">
        <v>911653.70777166192</v>
      </c>
      <c r="G41" s="86">
        <v>918033.05296023446</v>
      </c>
      <c r="H41" s="86">
        <v>972422.44473212108</v>
      </c>
      <c r="I41" s="181">
        <v>1031990.027079195</v>
      </c>
      <c r="J41" s="181">
        <v>1111146.9812625856</v>
      </c>
      <c r="K41" s="181">
        <v>1175332.1172473673</v>
      </c>
      <c r="L41" s="104"/>
      <c r="M41" s="140"/>
      <c r="N41" s="140"/>
      <c r="O41" s="140"/>
      <c r="P41" s="140"/>
      <c r="Q41" s="140"/>
      <c r="R41" s="140"/>
    </row>
    <row r="42" spans="2:22" ht="27.95" customHeight="1" x14ac:dyDescent="0.2">
      <c r="B42" s="29" t="s">
        <v>74</v>
      </c>
      <c r="C42" s="30"/>
      <c r="L42" s="107"/>
      <c r="M42" s="23"/>
      <c r="N42" s="23"/>
      <c r="O42" s="23"/>
      <c r="P42" s="23"/>
      <c r="Q42" s="23"/>
      <c r="R42" s="23"/>
      <c r="S42" s="145"/>
    </row>
    <row r="43" spans="2:22" s="23" customFormat="1" ht="15" customHeight="1" x14ac:dyDescent="0.2">
      <c r="B43" s="52"/>
      <c r="C43" s="8" t="s">
        <v>0</v>
      </c>
      <c r="D43" s="34">
        <v>150.02577890190543</v>
      </c>
      <c r="E43" s="34">
        <v>132.37558467067828</v>
      </c>
      <c r="F43" s="34">
        <v>129.85597588059591</v>
      </c>
      <c r="G43" s="34">
        <v>135.46800317730433</v>
      </c>
      <c r="H43" s="34">
        <v>147.44324690396166</v>
      </c>
      <c r="I43" s="34">
        <v>166.17966055284316</v>
      </c>
      <c r="J43" s="34">
        <v>164.44738140011145</v>
      </c>
      <c r="K43" s="34">
        <v>187.64710819146896</v>
      </c>
      <c r="L43" s="108"/>
      <c r="M43" s="142"/>
      <c r="N43" s="142"/>
      <c r="O43" s="142"/>
      <c r="P43" s="142"/>
      <c r="Q43" s="142"/>
      <c r="R43" s="142"/>
    </row>
    <row r="44" spans="2:22" s="23" customFormat="1" ht="10.5" customHeight="1" x14ac:dyDescent="0.2">
      <c r="B44" s="52"/>
      <c r="C44" s="7" t="s">
        <v>1</v>
      </c>
      <c r="D44" s="35">
        <v>4399.9896899275809</v>
      </c>
      <c r="E44" s="35">
        <v>4204.4455870250958</v>
      </c>
      <c r="F44" s="35">
        <v>4189.2936605361874</v>
      </c>
      <c r="G44" s="35">
        <v>4204.2381337342222</v>
      </c>
      <c r="H44" s="35">
        <v>4318.6248233574852</v>
      </c>
      <c r="I44" s="35">
        <v>4401.4666405794251</v>
      </c>
      <c r="J44" s="35">
        <v>4766.5044549288023</v>
      </c>
      <c r="K44" s="35">
        <v>5298.3397817138557</v>
      </c>
      <c r="L44" s="108"/>
      <c r="M44" s="142"/>
      <c r="N44" s="142"/>
      <c r="O44" s="142"/>
      <c r="P44" s="142"/>
      <c r="Q44" s="142"/>
      <c r="R44" s="142"/>
    </row>
    <row r="45" spans="2:22" s="23" customFormat="1" ht="10.5" customHeight="1" x14ac:dyDescent="0.2">
      <c r="B45" s="52"/>
      <c r="C45" s="8" t="s">
        <v>2</v>
      </c>
      <c r="D45" s="34">
        <v>642.72181975622652</v>
      </c>
      <c r="E45" s="34">
        <v>632.71869935075324</v>
      </c>
      <c r="F45" s="34">
        <v>650.43646125696887</v>
      </c>
      <c r="G45" s="34">
        <v>656.67697442529152</v>
      </c>
      <c r="H45" s="34">
        <v>799.80292809463583</v>
      </c>
      <c r="I45" s="133">
        <v>1799.1538827106681</v>
      </c>
      <c r="J45" s="133">
        <v>879.24631559887393</v>
      </c>
      <c r="K45" s="133">
        <v>925.36690220145942</v>
      </c>
      <c r="L45" s="108"/>
      <c r="M45" s="142"/>
      <c r="N45" s="142"/>
      <c r="O45" s="142"/>
      <c r="P45" s="142"/>
      <c r="Q45" s="142"/>
      <c r="R45" s="142"/>
    </row>
    <row r="46" spans="2:22" s="23" customFormat="1" ht="10.5" customHeight="1" x14ac:dyDescent="0.2">
      <c r="B46" s="52"/>
      <c r="C46" s="7" t="s">
        <v>3</v>
      </c>
      <c r="D46" s="35">
        <v>15561.605203341147</v>
      </c>
      <c r="E46" s="35">
        <v>18689.4079203168</v>
      </c>
      <c r="F46" s="35">
        <v>18219.327972733252</v>
      </c>
      <c r="G46" s="35">
        <v>23277.727768246939</v>
      </c>
      <c r="H46" s="35">
        <v>21584.865841755352</v>
      </c>
      <c r="I46" s="177">
        <v>21905.29431820432</v>
      </c>
      <c r="J46" s="177">
        <v>22967.358011079847</v>
      </c>
      <c r="K46" s="177">
        <v>22753.98809765885</v>
      </c>
      <c r="L46" s="108"/>
      <c r="M46" s="142"/>
      <c r="N46" s="142"/>
      <c r="O46" s="142"/>
      <c r="P46" s="142"/>
      <c r="Q46" s="142"/>
      <c r="R46" s="142"/>
    </row>
    <row r="47" spans="2:22" s="23" customFormat="1" ht="10.5" customHeight="1" x14ac:dyDescent="0.2">
      <c r="B47" s="52"/>
      <c r="C47" s="33" t="s">
        <v>4</v>
      </c>
      <c r="D47" s="118">
        <v>892.08478006038115</v>
      </c>
      <c r="E47" s="118">
        <v>883.23375077375158</v>
      </c>
      <c r="F47" s="118">
        <v>831.10021833478095</v>
      </c>
      <c r="G47" s="118">
        <v>882.82300890357237</v>
      </c>
      <c r="H47" s="118">
        <v>858.0549071245988</v>
      </c>
      <c r="I47" s="118">
        <v>920.42400761808483</v>
      </c>
      <c r="J47" s="118">
        <v>901.17211782386619</v>
      </c>
      <c r="K47" s="118">
        <v>1229.5313270207466</v>
      </c>
      <c r="L47" s="108"/>
      <c r="M47" s="142"/>
      <c r="N47" s="142"/>
      <c r="O47" s="142"/>
      <c r="P47" s="142"/>
      <c r="Q47" s="142"/>
      <c r="R47" s="142"/>
    </row>
    <row r="48" spans="2:22" s="23" customFormat="1" ht="10.5" customHeight="1" x14ac:dyDescent="0.2">
      <c r="B48" s="52"/>
      <c r="C48" s="7" t="s">
        <v>28</v>
      </c>
      <c r="D48" s="127">
        <v>1683.406220098391</v>
      </c>
      <c r="E48" s="127">
        <v>1921.3952310622012</v>
      </c>
      <c r="F48" s="127">
        <v>1832.7502753509946</v>
      </c>
      <c r="G48" s="127">
        <v>2095.2022588756404</v>
      </c>
      <c r="H48" s="127">
        <v>2311.5253863703283</v>
      </c>
      <c r="I48" s="127">
        <v>2546.0037861341484</v>
      </c>
      <c r="J48" s="127">
        <v>2648.6534158830409</v>
      </c>
      <c r="K48" s="178">
        <v>2906.9334709337058</v>
      </c>
      <c r="L48" s="108"/>
      <c r="M48" s="142"/>
      <c r="N48" s="142"/>
      <c r="O48" s="142"/>
      <c r="P48" s="142"/>
      <c r="Q48" s="142"/>
      <c r="R48" s="142"/>
    </row>
    <row r="49" spans="2:18" s="23" customFormat="1" ht="10.5" customHeight="1" x14ac:dyDescent="0.2">
      <c r="B49" s="52"/>
      <c r="C49" s="33" t="s">
        <v>5</v>
      </c>
      <c r="D49" s="118">
        <v>3398.9256614846945</v>
      </c>
      <c r="E49" s="118">
        <v>3363.9813726668267</v>
      </c>
      <c r="F49" s="118">
        <v>3586.4497513387291</v>
      </c>
      <c r="G49" s="118">
        <v>3657.305702929717</v>
      </c>
      <c r="H49" s="118">
        <v>4193.7751802177054</v>
      </c>
      <c r="I49" s="118">
        <v>4328.0809222168855</v>
      </c>
      <c r="J49" s="118">
        <v>4517.616992835342</v>
      </c>
      <c r="K49" s="118">
        <v>4820.4196263938957</v>
      </c>
      <c r="L49" s="108"/>
      <c r="M49" s="142"/>
      <c r="N49" s="142"/>
      <c r="O49" s="142"/>
      <c r="P49" s="142"/>
      <c r="Q49" s="142"/>
      <c r="R49" s="142"/>
    </row>
    <row r="50" spans="2:18" s="23" customFormat="1" ht="10.5" customHeight="1" x14ac:dyDescent="0.2">
      <c r="B50" s="52"/>
      <c r="C50" s="7" t="s">
        <v>6</v>
      </c>
      <c r="D50" s="127">
        <v>431.44658509477364</v>
      </c>
      <c r="E50" s="127">
        <v>463.42669671334852</v>
      </c>
      <c r="F50" s="127">
        <v>487.76424359965023</v>
      </c>
      <c r="G50" s="127">
        <v>500.83930828508619</v>
      </c>
      <c r="H50" s="127">
        <v>523.20121383823027</v>
      </c>
      <c r="I50" s="178">
        <v>553.32035011254675</v>
      </c>
      <c r="J50" s="178">
        <v>616.15988339671208</v>
      </c>
      <c r="K50" s="178">
        <v>620.20613643492959</v>
      </c>
      <c r="L50" s="108"/>
      <c r="M50" s="142"/>
      <c r="N50" s="142"/>
      <c r="O50" s="142"/>
      <c r="P50" s="142"/>
      <c r="Q50" s="142"/>
      <c r="R50" s="142"/>
    </row>
    <row r="51" spans="2:18" s="23" customFormat="1" ht="10.5" customHeight="1" x14ac:dyDescent="0.2">
      <c r="B51" s="52"/>
      <c r="C51" s="33" t="s">
        <v>7</v>
      </c>
      <c r="D51" s="118">
        <v>43935.958605345957</v>
      </c>
      <c r="E51" s="118">
        <v>43496.122663485585</v>
      </c>
      <c r="F51" s="118">
        <v>44099.861169229029</v>
      </c>
      <c r="G51" s="118">
        <v>44861.851072492311</v>
      </c>
      <c r="H51" s="118">
        <v>46482.034896045807</v>
      </c>
      <c r="I51" s="118">
        <v>47627.37890031359</v>
      </c>
      <c r="J51" s="118">
        <v>48187.624040352639</v>
      </c>
      <c r="K51" s="118">
        <v>49686.469309726017</v>
      </c>
      <c r="L51" s="108"/>
      <c r="M51" s="142"/>
      <c r="N51" s="142"/>
      <c r="O51" s="142"/>
      <c r="P51" s="142"/>
      <c r="Q51" s="142"/>
      <c r="R51" s="142"/>
    </row>
    <row r="52" spans="2:18" s="23" customFormat="1" ht="10.5" customHeight="1" x14ac:dyDescent="0.2">
      <c r="B52" s="52"/>
      <c r="C52" s="7" t="s">
        <v>8</v>
      </c>
      <c r="D52" s="127">
        <v>39274.384789230673</v>
      </c>
      <c r="E52" s="127">
        <v>39833.435635739697</v>
      </c>
      <c r="F52" s="127">
        <v>41172.737677718185</v>
      </c>
      <c r="G52" s="127">
        <v>43438.140426105208</v>
      </c>
      <c r="H52" s="127">
        <v>44567.46914785893</v>
      </c>
      <c r="I52" s="127">
        <v>48653.204908004496</v>
      </c>
      <c r="J52" s="127">
        <v>52440.331725564516</v>
      </c>
      <c r="K52" s="127">
        <v>52517.889201618222</v>
      </c>
      <c r="L52" s="108"/>
      <c r="M52" s="142"/>
      <c r="N52" s="142"/>
      <c r="O52" s="142"/>
      <c r="P52" s="142"/>
      <c r="Q52" s="142"/>
      <c r="R52" s="142"/>
    </row>
    <row r="53" spans="2:18" s="23" customFormat="1" ht="10.5" customHeight="1" x14ac:dyDescent="0.2">
      <c r="B53" s="52"/>
      <c r="C53" s="33" t="s">
        <v>9</v>
      </c>
      <c r="D53" s="118">
        <v>4357.5684421754613</v>
      </c>
      <c r="E53" s="118">
        <v>4519.6214504523878</v>
      </c>
      <c r="F53" s="118">
        <v>4676.4107573477741</v>
      </c>
      <c r="G53" s="118">
        <v>4683.3356897296699</v>
      </c>
      <c r="H53" s="118">
        <v>5083.6871821115737</v>
      </c>
      <c r="I53" s="118">
        <v>4984.9649235447559</v>
      </c>
      <c r="J53" s="118">
        <v>5396.1640096663132</v>
      </c>
      <c r="K53" s="118">
        <v>7096.6252473760051</v>
      </c>
      <c r="L53" s="108"/>
      <c r="M53" s="142"/>
      <c r="N53" s="142"/>
      <c r="O53" s="142"/>
      <c r="P53" s="142"/>
      <c r="Q53" s="142"/>
      <c r="R53" s="142"/>
    </row>
    <row r="54" spans="2:18" s="23" customFormat="1" ht="10.5" customHeight="1" x14ac:dyDescent="0.2">
      <c r="B54" s="52"/>
      <c r="C54" s="7" t="s">
        <v>10</v>
      </c>
      <c r="D54" s="127">
        <v>1035.4225341000558</v>
      </c>
      <c r="E54" s="127">
        <v>1132.4748024629248</v>
      </c>
      <c r="F54" s="127">
        <v>1280.9188906944378</v>
      </c>
      <c r="G54" s="127">
        <v>1593.0917289134125</v>
      </c>
      <c r="H54" s="127">
        <v>1415.3361270815205</v>
      </c>
      <c r="I54" s="127">
        <v>1970.1179864157957</v>
      </c>
      <c r="J54" s="127">
        <v>2486.4158473545704</v>
      </c>
      <c r="K54" s="127">
        <v>2523.5855686382984</v>
      </c>
      <c r="L54" s="108"/>
      <c r="M54" s="142"/>
      <c r="N54" s="142"/>
      <c r="O54" s="142"/>
      <c r="P54" s="142"/>
      <c r="Q54" s="142"/>
      <c r="R54" s="142"/>
    </row>
    <row r="55" spans="2:18" s="23" customFormat="1" ht="10.5" customHeight="1" x14ac:dyDescent="0.2">
      <c r="B55" s="52"/>
      <c r="C55" s="33" t="s">
        <v>12</v>
      </c>
      <c r="D55" s="118">
        <v>20787.945277545256</v>
      </c>
      <c r="E55" s="118">
        <v>19576.277086996564</v>
      </c>
      <c r="F55" s="118">
        <v>21935.897095817018</v>
      </c>
      <c r="G55" s="118">
        <v>22759.466116783689</v>
      </c>
      <c r="H55" s="118">
        <v>23390.239347422805</v>
      </c>
      <c r="I55" s="118">
        <v>22472.85111436353</v>
      </c>
      <c r="J55" s="118">
        <v>27827.411389845456</v>
      </c>
      <c r="K55" s="118">
        <v>28500.731535232615</v>
      </c>
      <c r="L55" s="108"/>
      <c r="M55" s="142"/>
      <c r="N55" s="142"/>
      <c r="O55" s="142"/>
      <c r="P55" s="142"/>
      <c r="Q55" s="142"/>
      <c r="R55" s="142"/>
    </row>
    <row r="56" spans="2:18" s="23" customFormat="1" ht="10.5" customHeight="1" x14ac:dyDescent="0.2">
      <c r="B56" s="52"/>
      <c r="C56" s="7" t="s">
        <v>112</v>
      </c>
      <c r="D56" s="127">
        <v>245.56740836382545</v>
      </c>
      <c r="E56" s="127">
        <v>281.55555858210698</v>
      </c>
      <c r="F56" s="127">
        <v>400.626527710917</v>
      </c>
      <c r="G56" s="127">
        <v>459.17306908832074</v>
      </c>
      <c r="H56" s="127">
        <v>617.74483608459855</v>
      </c>
      <c r="I56" s="178">
        <v>620.01523493906166</v>
      </c>
      <c r="J56" s="178">
        <v>653.04179128524879</v>
      </c>
      <c r="K56" s="178">
        <v>665.90597727081126</v>
      </c>
      <c r="L56" s="108"/>
      <c r="M56" s="142"/>
      <c r="N56" s="142"/>
      <c r="O56" s="142"/>
      <c r="P56" s="142"/>
      <c r="Q56" s="142"/>
      <c r="R56" s="142"/>
    </row>
    <row r="57" spans="2:18" s="23" customFormat="1" ht="10.5" customHeight="1" x14ac:dyDescent="0.2">
      <c r="B57" s="52"/>
      <c r="C57" s="33" t="s">
        <v>113</v>
      </c>
      <c r="D57" s="118">
        <v>357.30171123836931</v>
      </c>
      <c r="E57" s="118">
        <v>471.49146326391718</v>
      </c>
      <c r="F57" s="118">
        <v>627.71047703405588</v>
      </c>
      <c r="G57" s="118">
        <v>758.52442868470598</v>
      </c>
      <c r="H57" s="118">
        <v>905.5007936439423</v>
      </c>
      <c r="I57" s="118">
        <v>963.08999462683789</v>
      </c>
      <c r="J57" s="118">
        <v>1001.1912958782054</v>
      </c>
      <c r="K57" s="118">
        <v>1026.6671316674206</v>
      </c>
      <c r="L57" s="108"/>
      <c r="M57" s="142"/>
      <c r="N57" s="142"/>
      <c r="O57" s="142"/>
      <c r="P57" s="142"/>
      <c r="Q57" s="142"/>
      <c r="R57" s="142"/>
    </row>
    <row r="58" spans="2:18" s="23" customFormat="1" ht="10.5" customHeight="1" x14ac:dyDescent="0.2">
      <c r="B58" s="52"/>
      <c r="C58" s="7" t="s">
        <v>15</v>
      </c>
      <c r="D58" s="127">
        <v>215.97159428798781</v>
      </c>
      <c r="E58" s="127">
        <v>249.53118533770498</v>
      </c>
      <c r="F58" s="127">
        <v>239.42268877718655</v>
      </c>
      <c r="G58" s="127">
        <v>316.84122462839338</v>
      </c>
      <c r="H58" s="127">
        <v>325.13499551414321</v>
      </c>
      <c r="I58" s="127">
        <v>365.56835728968122</v>
      </c>
      <c r="J58" s="127">
        <v>384.14906066966307</v>
      </c>
      <c r="K58" s="127">
        <v>380.5603496240185</v>
      </c>
      <c r="L58" s="108"/>
      <c r="M58" s="142"/>
      <c r="N58" s="142"/>
      <c r="O58" s="142"/>
      <c r="P58" s="142"/>
      <c r="Q58" s="142"/>
      <c r="R58" s="142"/>
    </row>
    <row r="59" spans="2:18" s="23" customFormat="1" ht="10.5" customHeight="1" x14ac:dyDescent="0.2">
      <c r="B59" s="52"/>
      <c r="C59" s="33" t="s">
        <v>25</v>
      </c>
      <c r="D59" s="118">
        <v>59.007635667615872</v>
      </c>
      <c r="E59" s="118">
        <v>56.940904915513585</v>
      </c>
      <c r="F59" s="118">
        <v>59.408644762438826</v>
      </c>
      <c r="G59" s="118">
        <v>58.6106568920735</v>
      </c>
      <c r="H59" s="118">
        <v>62.88349011094877</v>
      </c>
      <c r="I59" s="118">
        <v>63.737163924353304</v>
      </c>
      <c r="J59" s="118">
        <v>70.122127578211177</v>
      </c>
      <c r="K59" s="118">
        <v>72.86391040736936</v>
      </c>
      <c r="L59" s="108"/>
      <c r="M59" s="142"/>
      <c r="N59" s="142"/>
      <c r="O59" s="142"/>
      <c r="P59" s="142"/>
      <c r="Q59" s="142"/>
      <c r="R59" s="142"/>
    </row>
    <row r="60" spans="2:18" s="23" customFormat="1" ht="10.5" customHeight="1" x14ac:dyDescent="0.2">
      <c r="B60" s="52"/>
      <c r="C60" s="7" t="s">
        <v>16</v>
      </c>
      <c r="D60" s="127">
        <v>8650.1361718132921</v>
      </c>
      <c r="E60" s="127">
        <v>8672.6677477843405</v>
      </c>
      <c r="F60" s="127">
        <v>9057.1768975183986</v>
      </c>
      <c r="G60" s="127">
        <v>9253.7517548538635</v>
      </c>
      <c r="H60" s="127">
        <v>10032.124550119112</v>
      </c>
      <c r="I60" s="127">
        <v>11118.980521879068</v>
      </c>
      <c r="J60" s="127">
        <v>11355.623140942598</v>
      </c>
      <c r="K60" s="127">
        <v>12200.097612207453</v>
      </c>
      <c r="L60" s="108"/>
      <c r="M60" s="142"/>
      <c r="N60" s="142"/>
      <c r="O60" s="142"/>
      <c r="P60" s="142"/>
      <c r="Q60" s="142"/>
      <c r="R60" s="142"/>
    </row>
    <row r="61" spans="2:18" s="23" customFormat="1" ht="10.5" customHeight="1" x14ac:dyDescent="0.2">
      <c r="B61" s="52"/>
      <c r="C61" s="33" t="s">
        <v>73</v>
      </c>
      <c r="D61" s="118">
        <v>105.50145650982934</v>
      </c>
      <c r="E61" s="118">
        <v>105.41160501579732</v>
      </c>
      <c r="F61" s="118">
        <v>100.44326559668997</v>
      </c>
      <c r="G61" s="118">
        <v>93.667352437668242</v>
      </c>
      <c r="H61" s="118">
        <v>101.53332183833531</v>
      </c>
      <c r="I61" s="118">
        <v>129.37431219022181</v>
      </c>
      <c r="J61" s="118">
        <v>132.61469850404049</v>
      </c>
      <c r="K61" s="118">
        <v>169.34940383973219</v>
      </c>
      <c r="L61" s="108"/>
      <c r="M61" s="142"/>
      <c r="N61" s="142"/>
      <c r="O61" s="142"/>
      <c r="P61" s="142"/>
      <c r="Q61" s="142"/>
      <c r="R61" s="142"/>
    </row>
    <row r="62" spans="2:18" s="23" customFormat="1" ht="10.5" customHeight="1" x14ac:dyDescent="0.2">
      <c r="B62" s="52"/>
      <c r="C62" s="7" t="s">
        <v>17</v>
      </c>
      <c r="D62" s="127">
        <v>5861.8263772896526</v>
      </c>
      <c r="E62" s="127">
        <v>6141.8413927571701</v>
      </c>
      <c r="F62" s="127">
        <v>6799.3072859612948</v>
      </c>
      <c r="G62" s="127">
        <v>6860.7440686923237</v>
      </c>
      <c r="H62" s="127">
        <v>6964.6440519394819</v>
      </c>
      <c r="I62" s="127">
        <v>7564.5381274446454</v>
      </c>
      <c r="J62" s="127">
        <v>8052.8862378970807</v>
      </c>
      <c r="K62" s="127">
        <v>7321.4511422285286</v>
      </c>
      <c r="L62" s="108"/>
      <c r="M62" s="142"/>
      <c r="N62" s="142"/>
      <c r="O62" s="142"/>
      <c r="P62" s="142"/>
      <c r="Q62" s="142"/>
      <c r="R62" s="142"/>
    </row>
    <row r="63" spans="2:18" s="23" customFormat="1" ht="10.5" customHeight="1" x14ac:dyDescent="0.2">
      <c r="B63" s="52"/>
      <c r="C63" s="33" t="s">
        <v>114</v>
      </c>
      <c r="D63" s="118">
        <v>8532.3576313955255</v>
      </c>
      <c r="E63" s="118">
        <v>10588.468942518764</v>
      </c>
      <c r="F63" s="118">
        <v>9800.1227803066722</v>
      </c>
      <c r="G63" s="118">
        <v>9744.8288767257964</v>
      </c>
      <c r="H63" s="118">
        <v>10979.142795911777</v>
      </c>
      <c r="I63" s="118">
        <v>11280.364756991496</v>
      </c>
      <c r="J63" s="118">
        <v>12435.994591169048</v>
      </c>
      <c r="K63" s="118">
        <v>13663.443894855298</v>
      </c>
      <c r="L63" s="108"/>
      <c r="M63" s="142"/>
      <c r="N63" s="142"/>
      <c r="O63" s="142"/>
      <c r="P63" s="142"/>
      <c r="Q63" s="142"/>
      <c r="R63" s="142"/>
    </row>
    <row r="64" spans="2:18" s="23" customFormat="1" ht="10.5" customHeight="1" x14ac:dyDescent="0.2">
      <c r="B64" s="52"/>
      <c r="C64" s="7" t="s">
        <v>19</v>
      </c>
      <c r="D64" s="127">
        <v>2561.9678146117976</v>
      </c>
      <c r="E64" s="127">
        <v>2645.164972422584</v>
      </c>
      <c r="F64" s="127">
        <v>2578.6609679834846</v>
      </c>
      <c r="G64" s="127">
        <v>2605.1954524260618</v>
      </c>
      <c r="H64" s="127">
        <v>2902.2981404265302</v>
      </c>
      <c r="I64" s="178">
        <v>3056.7803535432149</v>
      </c>
      <c r="J64" s="178">
        <v>2917.9111822505988</v>
      </c>
      <c r="K64" s="178">
        <v>3311.1276077182711</v>
      </c>
      <c r="L64" s="108"/>
      <c r="M64" s="142"/>
      <c r="N64" s="142"/>
      <c r="O64" s="142"/>
      <c r="P64" s="142"/>
      <c r="Q64" s="142"/>
      <c r="R64" s="142"/>
    </row>
    <row r="65" spans="1:19" s="23" customFormat="1" ht="10.5" customHeight="1" x14ac:dyDescent="0.2">
      <c r="B65" s="52"/>
      <c r="C65" s="33" t="s">
        <v>115</v>
      </c>
      <c r="D65" s="118">
        <v>2323.6244589761341</v>
      </c>
      <c r="E65" s="118">
        <v>2580.6072870089838</v>
      </c>
      <c r="F65" s="118">
        <v>2616.7527650270408</v>
      </c>
      <c r="G65" s="118">
        <v>3437.0678709929821</v>
      </c>
      <c r="H65" s="118">
        <v>3767.0181439257103</v>
      </c>
      <c r="I65" s="118">
        <v>4008.5233447149694</v>
      </c>
      <c r="J65" s="118">
        <v>4240.1234025239009</v>
      </c>
      <c r="K65" s="118">
        <v>4195.5878482110875</v>
      </c>
      <c r="L65" s="108"/>
      <c r="M65" s="142"/>
      <c r="N65" s="142"/>
      <c r="O65" s="142"/>
      <c r="P65" s="142"/>
      <c r="Q65" s="142"/>
      <c r="R65" s="142"/>
    </row>
    <row r="66" spans="1:19" s="23" customFormat="1" ht="10.5" customHeight="1" x14ac:dyDescent="0.2">
      <c r="B66" s="52"/>
      <c r="C66" s="7" t="s">
        <v>29</v>
      </c>
      <c r="D66" s="127">
        <v>832.1481583402466</v>
      </c>
      <c r="E66" s="127">
        <v>986.97168891141678</v>
      </c>
      <c r="F66" s="127">
        <v>1011.7409351211513</v>
      </c>
      <c r="G66" s="127">
        <v>1029.9520564207025</v>
      </c>
      <c r="H66" s="127">
        <v>1186.2573393637897</v>
      </c>
      <c r="I66" s="127">
        <v>1695.9772550125442</v>
      </c>
      <c r="J66" s="127">
        <v>1848.1600743156762</v>
      </c>
      <c r="K66" s="127">
        <v>1688.4359588920172</v>
      </c>
      <c r="L66" s="108"/>
      <c r="M66" s="142"/>
      <c r="N66" s="142"/>
      <c r="O66" s="142"/>
      <c r="P66" s="142"/>
      <c r="Q66" s="142"/>
      <c r="R66" s="142"/>
    </row>
    <row r="67" spans="1:19" s="23" customFormat="1" ht="10.5" customHeight="1" x14ac:dyDescent="0.2">
      <c r="B67" s="52"/>
      <c r="C67" s="33" t="s">
        <v>21</v>
      </c>
      <c r="D67" s="118">
        <v>410.72015277268486</v>
      </c>
      <c r="E67" s="118">
        <v>400.99226563231559</v>
      </c>
      <c r="F67" s="118">
        <v>446.78693827647152</v>
      </c>
      <c r="G67" s="118">
        <v>457.73965848732831</v>
      </c>
      <c r="H67" s="118">
        <v>491.18101265540309</v>
      </c>
      <c r="I67" s="118">
        <v>531.10193176265659</v>
      </c>
      <c r="J67" s="118">
        <v>511.07948476898883</v>
      </c>
      <c r="K67" s="118">
        <v>624.72893872406837</v>
      </c>
      <c r="L67" s="108"/>
      <c r="M67" s="142"/>
      <c r="N67" s="142"/>
      <c r="O67" s="142"/>
      <c r="P67" s="142"/>
      <c r="Q67" s="142"/>
      <c r="R67" s="142"/>
    </row>
    <row r="68" spans="1:19" s="23" customFormat="1" ht="10.5" customHeight="1" x14ac:dyDescent="0.2">
      <c r="B68" s="52"/>
      <c r="C68" s="7" t="s">
        <v>22</v>
      </c>
      <c r="D68" s="127">
        <v>10607.599083945999</v>
      </c>
      <c r="E68" s="127">
        <v>11096.055751244148</v>
      </c>
      <c r="F68" s="127">
        <v>9970.0370474837291</v>
      </c>
      <c r="G68" s="127">
        <v>11495.228906963441</v>
      </c>
      <c r="H68" s="127">
        <v>12048.508688082802</v>
      </c>
      <c r="I68" s="127">
        <v>12009.365840783539</v>
      </c>
      <c r="J68" s="127">
        <v>11834.879477205284</v>
      </c>
      <c r="K68" s="127">
        <v>12656.314514294594</v>
      </c>
      <c r="L68" s="108"/>
      <c r="M68" s="142"/>
      <c r="N68" s="142"/>
      <c r="O68" s="142"/>
      <c r="P68" s="142"/>
      <c r="Q68" s="142"/>
      <c r="R68" s="142"/>
    </row>
    <row r="69" spans="1:19" s="23" customFormat="1" ht="10.5" customHeight="1" x14ac:dyDescent="0.2">
      <c r="B69" s="52"/>
      <c r="C69" s="33" t="s">
        <v>23</v>
      </c>
      <c r="D69" s="118">
        <v>11783.075141698469</v>
      </c>
      <c r="E69" s="118">
        <v>11953.247309560638</v>
      </c>
      <c r="F69" s="118">
        <v>12985.429536077503</v>
      </c>
      <c r="G69" s="118">
        <v>14493.636778855642</v>
      </c>
      <c r="H69" s="118">
        <v>17959.227107173825</v>
      </c>
      <c r="I69" s="118">
        <v>18472.38747158285</v>
      </c>
      <c r="J69" s="118">
        <v>18887.308308230258</v>
      </c>
      <c r="K69" s="118">
        <v>17678.557196361762</v>
      </c>
      <c r="L69" s="108"/>
      <c r="M69" s="142"/>
      <c r="N69" s="142"/>
      <c r="O69" s="142"/>
      <c r="P69" s="142"/>
      <c r="Q69" s="142"/>
      <c r="R69" s="142"/>
    </row>
    <row r="70" spans="1:19" s="23" customFormat="1" ht="10.5" customHeight="1" x14ac:dyDescent="0.2">
      <c r="B70" s="52"/>
      <c r="C70" s="7" t="s">
        <v>30</v>
      </c>
      <c r="D70" s="127">
        <v>61286.713161731401</v>
      </c>
      <c r="E70" s="127">
        <v>59505.333907991066</v>
      </c>
      <c r="F70" s="127">
        <v>62368.036790160157</v>
      </c>
      <c r="G70" s="127">
        <v>63710.324163370649</v>
      </c>
      <c r="H70" s="127">
        <v>65269.571749609298</v>
      </c>
      <c r="I70" s="127">
        <v>65830.196291378015</v>
      </c>
      <c r="J70" s="178">
        <v>66176.133277544199</v>
      </c>
      <c r="K70" s="178">
        <v>69358.181497496102</v>
      </c>
      <c r="L70" s="108"/>
      <c r="M70" s="142"/>
      <c r="N70" s="142"/>
      <c r="O70" s="142"/>
      <c r="P70" s="142"/>
      <c r="Q70" s="142"/>
      <c r="R70" s="142"/>
    </row>
    <row r="71" spans="1:19" s="23" customFormat="1" ht="10.5" customHeight="1" x14ac:dyDescent="0.2">
      <c r="B71" s="52"/>
      <c r="C71" s="33" t="s">
        <v>31</v>
      </c>
      <c r="D71" s="118">
        <v>660062.15425989672</v>
      </c>
      <c r="E71" s="118">
        <v>641253</v>
      </c>
      <c r="F71" s="118">
        <v>651200.84597482276</v>
      </c>
      <c r="G71" s="118">
        <v>626327.57159718173</v>
      </c>
      <c r="H71" s="118">
        <v>640276.86753082625</v>
      </c>
      <c r="I71" s="118">
        <v>701562.65452461073</v>
      </c>
      <c r="J71" s="118">
        <v>716886.14907242125</v>
      </c>
      <c r="K71" s="118">
        <v>725708.56068544171</v>
      </c>
      <c r="L71" s="108"/>
      <c r="M71" s="142"/>
      <c r="N71" s="142"/>
      <c r="O71" s="142"/>
      <c r="P71" s="142"/>
      <c r="Q71" s="142"/>
      <c r="R71" s="142"/>
    </row>
    <row r="72" spans="1:19" s="23" customFormat="1" ht="15" customHeight="1" x14ac:dyDescent="0.2">
      <c r="B72" s="92" t="s">
        <v>26</v>
      </c>
      <c r="C72" s="8"/>
      <c r="D72" s="110">
        <v>250220.4942535279</v>
      </c>
      <c r="E72" s="110">
        <v>254422.84595473172</v>
      </c>
      <c r="F72" s="110">
        <v>261994.61578727563</v>
      </c>
      <c r="G72" s="110">
        <v>277427.78515968431</v>
      </c>
      <c r="H72" s="110">
        <v>289187.29792274424</v>
      </c>
      <c r="I72" s="180">
        <v>299909.06804664404</v>
      </c>
      <c r="J72" s="180">
        <v>314300.32373649313</v>
      </c>
      <c r="K72" s="180">
        <v>324081.00629693863</v>
      </c>
      <c r="L72" s="104"/>
      <c r="M72" s="140"/>
      <c r="N72" s="140"/>
      <c r="O72" s="140"/>
      <c r="P72" s="140"/>
      <c r="Q72" s="140"/>
      <c r="R72" s="140"/>
    </row>
    <row r="73" spans="1:19" s="23" customFormat="1" ht="15" customHeight="1" x14ac:dyDescent="0.2">
      <c r="B73" s="92" t="s">
        <v>35</v>
      </c>
      <c r="C73" s="33"/>
      <c r="D73" s="86">
        <v>910282.64851342468</v>
      </c>
      <c r="E73" s="86">
        <v>895675.84595473169</v>
      </c>
      <c r="F73" s="86">
        <v>913195.46176209836</v>
      </c>
      <c r="G73" s="86">
        <v>903755.35675686598</v>
      </c>
      <c r="H73" s="86">
        <v>929464.16545357043</v>
      </c>
      <c r="I73" s="181">
        <v>1001471.7225712547</v>
      </c>
      <c r="J73" s="181">
        <v>1031186.4728089144</v>
      </c>
      <c r="K73" s="181">
        <v>1049789.5669823803</v>
      </c>
      <c r="L73" s="104"/>
      <c r="M73" s="143"/>
      <c r="N73" s="143"/>
      <c r="O73" s="143"/>
      <c r="P73" s="143"/>
      <c r="Q73" s="143"/>
      <c r="R73" s="143"/>
    </row>
    <row r="74" spans="1:19" s="2" customFormat="1" ht="4.5" customHeight="1" x14ac:dyDescent="0.2">
      <c r="B74" s="38"/>
      <c r="C74" s="38"/>
      <c r="D74" s="38"/>
      <c r="E74" s="38"/>
      <c r="F74" s="38"/>
      <c r="G74" s="38"/>
      <c r="H74" s="38"/>
      <c r="I74" s="38"/>
      <c r="J74" s="38"/>
      <c r="K74" s="38"/>
    </row>
    <row r="75" spans="1:19" s="1" customFormat="1" ht="0.75" customHeight="1" x14ac:dyDescent="0.2">
      <c r="B75" s="3"/>
      <c r="C75" s="3"/>
      <c r="D75" s="4"/>
      <c r="E75" s="4"/>
      <c r="F75" s="4"/>
      <c r="G75" s="4"/>
      <c r="H75" s="4"/>
      <c r="I75" s="4"/>
      <c r="J75" s="4"/>
      <c r="K75" s="4"/>
      <c r="L75" s="4"/>
    </row>
    <row r="76" spans="1:19" s="39" customFormat="1" ht="18.75" customHeight="1" x14ac:dyDescent="0.25">
      <c r="C76" s="189" t="s">
        <v>117</v>
      </c>
      <c r="D76" s="189"/>
      <c r="E76" s="189"/>
      <c r="F76" s="189"/>
      <c r="G76" s="189"/>
      <c r="H76" s="189"/>
      <c r="I76" s="189"/>
      <c r="J76" s="189"/>
      <c r="K76" s="189"/>
      <c r="L76" s="126"/>
      <c r="M76" s="126"/>
      <c r="N76" s="126"/>
      <c r="O76" s="23"/>
      <c r="P76" s="23"/>
      <c r="Q76" s="23"/>
      <c r="R76" s="23"/>
      <c r="S76" s="145"/>
    </row>
    <row r="77" spans="1:19" s="39" customFormat="1" ht="10.5" customHeight="1" x14ac:dyDescent="0.25">
      <c r="C77" s="189" t="s">
        <v>111</v>
      </c>
      <c r="D77" s="189"/>
      <c r="E77" s="189"/>
      <c r="F77" s="189"/>
      <c r="G77" s="189"/>
      <c r="H77" s="189"/>
      <c r="I77" s="189"/>
      <c r="J77" s="189"/>
      <c r="K77" s="189"/>
      <c r="L77" s="126"/>
      <c r="M77" s="126"/>
      <c r="N77" s="126"/>
      <c r="O77" s="23"/>
      <c r="P77" s="23"/>
      <c r="Q77" s="23"/>
      <c r="R77" s="23"/>
      <c r="S77" s="145"/>
    </row>
    <row r="78" spans="1:19" s="39" customFormat="1" ht="37.5" customHeight="1" x14ac:dyDescent="0.25">
      <c r="A78" s="40"/>
      <c r="C78" s="189"/>
      <c r="D78" s="189"/>
      <c r="E78" s="189"/>
      <c r="F78" s="189"/>
      <c r="G78" s="189"/>
      <c r="H78" s="189"/>
      <c r="I78" s="189"/>
      <c r="J78" s="189"/>
      <c r="K78" s="189"/>
      <c r="L78" s="126"/>
      <c r="M78" s="126"/>
      <c r="N78" s="126"/>
    </row>
    <row r="79" spans="1:19" s="39" customFormat="1" ht="4.5" customHeight="1" x14ac:dyDescent="0.25">
      <c r="A79" s="40"/>
      <c r="C79" s="153"/>
      <c r="D79" s="153"/>
      <c r="E79" s="153"/>
      <c r="F79" s="153"/>
      <c r="G79" s="153"/>
      <c r="H79" s="153"/>
      <c r="I79" s="153"/>
      <c r="J79" s="153"/>
      <c r="K79" s="170"/>
    </row>
    <row r="80" spans="1:19" ht="14.25" customHeight="1" x14ac:dyDescent="0.25">
      <c r="B80" s="161" t="s">
        <v>75</v>
      </c>
      <c r="C80" s="45"/>
      <c r="D80" s="45"/>
      <c r="E80" s="45"/>
      <c r="F80" s="45"/>
      <c r="G80" s="45"/>
      <c r="H80" s="45"/>
      <c r="I80" s="45"/>
      <c r="J80" s="45"/>
      <c r="K80" s="45"/>
      <c r="L80" s="45"/>
    </row>
    <row r="82" spans="2:12" x14ac:dyDescent="0.2">
      <c r="B82" s="92"/>
      <c r="L82" s="94"/>
    </row>
    <row r="83" spans="2:12" ht="15" x14ac:dyDescent="0.25">
      <c r="B83" s="167"/>
      <c r="C83" s="42"/>
      <c r="D83" s="20"/>
      <c r="E83" s="43"/>
      <c r="F83" s="20"/>
      <c r="G83" s="20"/>
      <c r="H83" s="44"/>
      <c r="I83" s="20"/>
      <c r="J83" s="20"/>
      <c r="K83" s="20"/>
      <c r="L83" s="20"/>
    </row>
    <row r="84" spans="2:12" ht="15" x14ac:dyDescent="0.25">
      <c r="B84" s="125"/>
      <c r="C84" s="42"/>
      <c r="D84" s="20"/>
      <c r="E84" s="43"/>
      <c r="F84" s="20"/>
      <c r="G84" s="20"/>
      <c r="H84" s="44"/>
      <c r="I84" s="20"/>
      <c r="J84" s="20"/>
      <c r="K84" s="20"/>
      <c r="L84" s="20"/>
    </row>
    <row r="85" spans="2:12" x14ac:dyDescent="0.2">
      <c r="D85" s="94"/>
      <c r="E85" s="94"/>
      <c r="F85" s="94"/>
      <c r="G85" s="94"/>
      <c r="H85" s="94"/>
      <c r="I85" s="94"/>
      <c r="J85" s="94"/>
      <c r="K85" s="94"/>
    </row>
    <row r="86" spans="2:12" ht="15" x14ac:dyDescent="0.25">
      <c r="B86" s="167"/>
      <c r="C86" s="42"/>
      <c r="D86" s="20"/>
      <c r="E86" s="43"/>
      <c r="F86" s="20"/>
      <c r="G86" s="20"/>
      <c r="H86" s="44"/>
      <c r="I86" s="20"/>
      <c r="J86" s="20"/>
      <c r="K86" s="20"/>
      <c r="L86" s="20"/>
    </row>
    <row r="87" spans="2:12" ht="15" x14ac:dyDescent="0.25">
      <c r="B87" s="125"/>
      <c r="C87" s="42"/>
      <c r="D87" s="20"/>
      <c r="E87" s="43"/>
      <c r="F87" s="20"/>
      <c r="G87" s="20"/>
      <c r="H87" s="44"/>
      <c r="I87" s="20"/>
      <c r="J87" s="20"/>
      <c r="K87" s="20"/>
      <c r="L87" s="20"/>
    </row>
  </sheetData>
  <mergeCells count="2">
    <mergeCell ref="C76:K76"/>
    <mergeCell ref="C77:K78"/>
  </mergeCells>
  <printOptions horizontalCentered="1" verticalCentered="1"/>
  <pageMargins left="0" right="0" top="0" bottom="0" header="0" footer="0"/>
  <pageSetup paperSize="9" scale="98"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S88"/>
  <sheetViews>
    <sheetView showGridLines="0" view="pageBreakPreview" topLeftCell="A43" zoomScale="130" zoomScaleNormal="100" zoomScaleSheetLayoutView="130" workbookViewId="0"/>
  </sheetViews>
  <sheetFormatPr defaultRowHeight="11.25" x14ac:dyDescent="0.2"/>
  <cols>
    <col min="1" max="1" width="9.140625" style="14"/>
    <col min="2" max="2" width="4.5703125" style="14" customWidth="1"/>
    <col min="3" max="3" width="19.42578125" style="14" customWidth="1"/>
    <col min="4" max="11" width="8.7109375" style="14" customWidth="1"/>
    <col min="12" max="12" width="3.85546875" style="14" customWidth="1"/>
    <col min="13" max="16384" width="9.140625" style="14"/>
  </cols>
  <sheetData>
    <row r="1" spans="2:17" ht="10.5" customHeight="1" x14ac:dyDescent="0.2">
      <c r="B1" s="11"/>
      <c r="C1" s="11"/>
      <c r="D1" s="12"/>
      <c r="E1" s="12"/>
      <c r="F1" s="12"/>
      <c r="G1" s="12"/>
      <c r="H1" s="12"/>
      <c r="I1" s="13"/>
      <c r="J1" s="13"/>
      <c r="K1" s="13"/>
    </row>
    <row r="2" spans="2:17" s="2" customFormat="1" ht="5.0999999999999996" customHeight="1" x14ac:dyDescent="0.2">
      <c r="B2" s="15"/>
      <c r="C2" s="15"/>
      <c r="D2" s="15"/>
      <c r="E2" s="15"/>
      <c r="F2" s="15"/>
      <c r="G2" s="15"/>
      <c r="H2" s="15"/>
      <c r="I2" s="15"/>
      <c r="J2" s="15"/>
      <c r="K2" s="15"/>
      <c r="L2" s="15"/>
    </row>
    <row r="3" spans="2:17" s="1" customFormat="1" ht="0.75" customHeight="1" x14ac:dyDescent="0.2">
      <c r="B3" s="3"/>
      <c r="C3" s="3"/>
      <c r="D3" s="3"/>
      <c r="E3" s="3"/>
      <c r="F3" s="3"/>
      <c r="G3" s="3"/>
      <c r="H3" s="3"/>
      <c r="I3" s="3"/>
      <c r="J3" s="3"/>
      <c r="K3" s="3"/>
      <c r="L3" s="3"/>
    </row>
    <row r="4" spans="2:17" ht="15" customHeight="1" x14ac:dyDescent="0.25">
      <c r="B4" s="16" t="s">
        <v>76</v>
      </c>
      <c r="C4" s="16"/>
      <c r="D4" s="16"/>
      <c r="E4" s="16"/>
      <c r="F4" s="16"/>
      <c r="G4" s="16"/>
      <c r="H4" s="16"/>
      <c r="I4" s="16"/>
      <c r="J4" s="16"/>
      <c r="K4" s="16"/>
      <c r="L4" s="16"/>
    </row>
    <row r="5" spans="2:17" s="23" customFormat="1" ht="4.5" customHeight="1" x14ac:dyDescent="0.2">
      <c r="B5" s="21"/>
      <c r="C5" s="21"/>
      <c r="D5" s="22"/>
      <c r="E5" s="22"/>
      <c r="F5" s="22"/>
      <c r="G5" s="22"/>
      <c r="H5" s="22"/>
      <c r="I5" s="22"/>
      <c r="J5" s="22"/>
      <c r="K5" s="22"/>
      <c r="L5" s="21"/>
    </row>
    <row r="6" spans="2:17" s="2" customFormat="1" ht="12" customHeight="1" x14ac:dyDescent="0.2">
      <c r="B6" s="24" t="s">
        <v>77</v>
      </c>
      <c r="C6" s="24"/>
      <c r="D6" s="24"/>
      <c r="E6" s="24"/>
      <c r="F6" s="24"/>
      <c r="G6" s="24"/>
      <c r="H6" s="24"/>
      <c r="I6" s="24"/>
      <c r="J6" s="24"/>
      <c r="K6" s="24"/>
      <c r="L6" s="24"/>
    </row>
    <row r="7" spans="2:17" s="1" customFormat="1" ht="0.75" customHeight="1" x14ac:dyDescent="0.2">
      <c r="B7" s="3"/>
      <c r="C7" s="3"/>
      <c r="D7" s="3"/>
      <c r="E7" s="3"/>
      <c r="F7" s="3"/>
      <c r="G7" s="3"/>
      <c r="H7" s="3"/>
      <c r="I7" s="3"/>
      <c r="J7" s="3"/>
      <c r="K7" s="3"/>
      <c r="L7" s="3"/>
    </row>
    <row r="8" spans="2:17" s="28" customFormat="1" ht="18.75" customHeight="1" x14ac:dyDescent="0.2">
      <c r="B8" s="2"/>
      <c r="C8" s="2"/>
      <c r="D8" s="27">
        <v>2014</v>
      </c>
      <c r="E8" s="27">
        <v>2015</v>
      </c>
      <c r="F8" s="27">
        <v>2016</v>
      </c>
      <c r="G8" s="27">
        <v>2017</v>
      </c>
      <c r="H8" s="27">
        <v>2018</v>
      </c>
      <c r="I8" s="168">
        <v>2019</v>
      </c>
      <c r="J8" s="27">
        <v>2020</v>
      </c>
      <c r="K8" s="27" t="s">
        <v>101</v>
      </c>
      <c r="L8" s="26"/>
    </row>
    <row r="9" spans="2:17" s="1" customFormat="1" ht="0.75" customHeight="1" x14ac:dyDescent="0.2">
      <c r="D9" s="3"/>
      <c r="E9" s="3"/>
      <c r="F9" s="3"/>
      <c r="G9" s="3"/>
      <c r="H9" s="3"/>
      <c r="I9" s="3"/>
      <c r="J9" s="3"/>
      <c r="K9" s="3"/>
      <c r="L9" s="3"/>
    </row>
    <row r="10" spans="2:17" ht="15" customHeight="1" x14ac:dyDescent="0.2">
      <c r="B10" s="29" t="s">
        <v>78</v>
      </c>
      <c r="C10" s="30"/>
      <c r="D10" s="31"/>
      <c r="E10" s="31"/>
      <c r="F10" s="31"/>
      <c r="G10" s="31"/>
      <c r="H10" s="31"/>
      <c r="I10" s="31"/>
      <c r="J10" s="31"/>
      <c r="K10" s="31"/>
      <c r="L10" s="32"/>
    </row>
    <row r="11" spans="2:17" s="23" customFormat="1" ht="15" customHeight="1" x14ac:dyDescent="0.2">
      <c r="B11" s="33"/>
      <c r="C11" s="9" t="s">
        <v>0</v>
      </c>
      <c r="D11" s="50">
        <v>1.3465168570312582</v>
      </c>
      <c r="E11" s="50">
        <v>1.1623132983385009</v>
      </c>
      <c r="F11" s="50">
        <v>1.103605756007386</v>
      </c>
      <c r="G11" s="50">
        <v>1.1091293622976244</v>
      </c>
      <c r="H11" s="50">
        <v>1.160529983240985</v>
      </c>
      <c r="I11" s="50">
        <v>1.2809334710228415</v>
      </c>
      <c r="J11" s="50">
        <v>1.3197862681687818</v>
      </c>
      <c r="K11" s="50">
        <v>1.4089137889310486</v>
      </c>
      <c r="L11" s="21"/>
      <c r="M11" s="113"/>
      <c r="N11" s="113"/>
      <c r="O11" s="113"/>
      <c r="P11" s="113"/>
      <c r="Q11" s="113"/>
    </row>
    <row r="12" spans="2:17" s="23" customFormat="1" ht="10.5" customHeight="1" x14ac:dyDescent="0.2">
      <c r="B12" s="33"/>
      <c r="C12" s="10" t="s">
        <v>1</v>
      </c>
      <c r="D12" s="53">
        <v>0.97101568028029539</v>
      </c>
      <c r="E12" s="53">
        <v>0.90930025276369886</v>
      </c>
      <c r="F12" s="53">
        <v>0.89469105870106003</v>
      </c>
      <c r="G12" s="53">
        <v>0.88357315318155372</v>
      </c>
      <c r="H12" s="53">
        <v>0.89139866620985453</v>
      </c>
      <c r="I12" s="53">
        <v>0.88937868385333962</v>
      </c>
      <c r="J12" s="53">
        <v>1.0209201639858498</v>
      </c>
      <c r="K12" s="53">
        <v>1.0697309936311867</v>
      </c>
      <c r="L12" s="21"/>
      <c r="M12" s="113"/>
      <c r="N12" s="113"/>
      <c r="O12" s="113"/>
      <c r="P12" s="113"/>
    </row>
    <row r="13" spans="2:17" s="23" customFormat="1" ht="10.5" customHeight="1" x14ac:dyDescent="0.2">
      <c r="B13" s="33"/>
      <c r="C13" s="9" t="s">
        <v>2</v>
      </c>
      <c r="D13" s="119">
        <v>1.3090429137519419</v>
      </c>
      <c r="E13" s="119">
        <v>1.2459562242103217</v>
      </c>
      <c r="F13" s="119">
        <v>1.2430604328187813</v>
      </c>
      <c r="G13" s="119">
        <v>1.2212527725777345</v>
      </c>
      <c r="H13" s="119">
        <v>1.4485443282477388</v>
      </c>
      <c r="I13" s="119">
        <v>3.1320347488936431</v>
      </c>
      <c r="J13" s="119">
        <v>1.6008578495737007</v>
      </c>
      <c r="K13" s="119">
        <v>1.6225131792533036</v>
      </c>
      <c r="L13" s="21"/>
      <c r="M13" s="113"/>
      <c r="N13" s="113"/>
      <c r="O13" s="113"/>
      <c r="P13" s="113"/>
    </row>
    <row r="14" spans="2:17" s="23" customFormat="1" ht="10.5" customHeight="1" x14ac:dyDescent="0.2">
      <c r="B14" s="33"/>
      <c r="C14" s="10" t="s">
        <v>3</v>
      </c>
      <c r="D14" s="53">
        <v>1.0063652555168232</v>
      </c>
      <c r="E14" s="53">
        <v>1.2007246038082238</v>
      </c>
      <c r="F14" s="53">
        <v>1.1589183801163641</v>
      </c>
      <c r="G14" s="53">
        <v>1.4369965871112631</v>
      </c>
      <c r="H14" s="53">
        <v>1.3008860333692931</v>
      </c>
      <c r="I14" s="174">
        <v>1.2960724637103811</v>
      </c>
      <c r="J14" s="174">
        <v>1.4351609895122011</v>
      </c>
      <c r="K14" s="174">
        <v>1.3565057957969722</v>
      </c>
      <c r="L14" s="21"/>
      <c r="M14" s="113"/>
      <c r="N14" s="113"/>
      <c r="O14" s="113"/>
      <c r="P14" s="113"/>
    </row>
    <row r="15" spans="2:17" s="23" customFormat="1" ht="10.5" customHeight="1" x14ac:dyDescent="0.2">
      <c r="B15" s="33"/>
      <c r="C15" s="131" t="s">
        <v>4</v>
      </c>
      <c r="D15" s="119">
        <v>1.8232687513011041</v>
      </c>
      <c r="E15" s="119">
        <v>1.7607086409440456</v>
      </c>
      <c r="F15" s="119">
        <v>1.6002535416552524</v>
      </c>
      <c r="G15" s="119">
        <v>1.6437254235300784</v>
      </c>
      <c r="H15" s="119">
        <v>1.5525847555314487</v>
      </c>
      <c r="I15" s="119">
        <v>1.6093985558851738</v>
      </c>
      <c r="J15" s="119">
        <v>1.7146161387792755</v>
      </c>
      <c r="K15" s="119">
        <v>2.1636994585660734</v>
      </c>
      <c r="L15" s="21"/>
      <c r="M15" s="113"/>
      <c r="N15" s="113"/>
      <c r="O15" s="113"/>
      <c r="P15" s="113"/>
    </row>
    <row r="16" spans="2:17" s="23" customFormat="1" ht="10.5" customHeight="1" x14ac:dyDescent="0.2">
      <c r="B16" s="33"/>
      <c r="C16" s="10" t="s">
        <v>28</v>
      </c>
      <c r="D16" s="53">
        <v>0.94378413894225799</v>
      </c>
      <c r="E16" s="53">
        <v>1.0213436495061721</v>
      </c>
      <c r="F16" s="53">
        <v>0.95102841070148492</v>
      </c>
      <c r="G16" s="53">
        <v>1.0317725609783504</v>
      </c>
      <c r="H16" s="53">
        <v>1.1032229539110565</v>
      </c>
      <c r="I16" s="53">
        <v>1.1802407119167828</v>
      </c>
      <c r="J16" s="53">
        <v>1.3035059633113684</v>
      </c>
      <c r="K16" s="174">
        <v>1.3951514386874189</v>
      </c>
      <c r="L16" s="21"/>
      <c r="M16" s="113"/>
      <c r="N16" s="113"/>
      <c r="O16" s="113"/>
      <c r="P16" s="113"/>
    </row>
    <row r="17" spans="2:16" s="23" customFormat="1" ht="10.5" customHeight="1" x14ac:dyDescent="0.2">
      <c r="B17" s="33"/>
      <c r="C17" s="131" t="s">
        <v>5</v>
      </c>
      <c r="D17" s="119">
        <v>1.1492577500747019</v>
      </c>
      <c r="E17" s="119">
        <v>1.1114025022520133</v>
      </c>
      <c r="F17" s="119">
        <v>1.1476326120800846</v>
      </c>
      <c r="G17" s="119">
        <v>1.1382161285909715</v>
      </c>
      <c r="H17" s="119">
        <v>1.277378418320354</v>
      </c>
      <c r="I17" s="119">
        <v>1.2817473270163018</v>
      </c>
      <c r="J17" s="119">
        <v>1.3754916727632656</v>
      </c>
      <c r="K17" s="119">
        <v>1.4018610575134518</v>
      </c>
      <c r="L17" s="21"/>
      <c r="M17" s="113"/>
      <c r="N17" s="113"/>
      <c r="O17" s="113"/>
      <c r="P17" s="113"/>
    </row>
    <row r="18" spans="2:16" s="23" customFormat="1" ht="10.5" customHeight="1" x14ac:dyDescent="0.2">
      <c r="B18" s="33"/>
      <c r="C18" s="10" t="s">
        <v>6</v>
      </c>
      <c r="D18" s="53">
        <v>1.9287258041663295</v>
      </c>
      <c r="E18" s="53">
        <v>2.0253309671932294</v>
      </c>
      <c r="F18" s="53">
        <v>2.0678306278737533</v>
      </c>
      <c r="G18" s="53">
        <v>2.0135109503823232</v>
      </c>
      <c r="H18" s="53">
        <v>2.0202157958102838</v>
      </c>
      <c r="I18" s="174">
        <v>2.054290486172897</v>
      </c>
      <c r="J18" s="174">
        <v>2.3501554975731804</v>
      </c>
      <c r="K18" s="174">
        <v>2.1576336944259902</v>
      </c>
      <c r="L18" s="21"/>
      <c r="M18" s="113"/>
      <c r="N18" s="113"/>
      <c r="O18" s="113"/>
      <c r="P18" s="113"/>
    </row>
    <row r="19" spans="2:16" s="23" customFormat="1" ht="10.5" customHeight="1" x14ac:dyDescent="0.2">
      <c r="B19" s="33"/>
      <c r="C19" s="131" t="s">
        <v>7</v>
      </c>
      <c r="D19" s="119">
        <v>1.8198728564559719</v>
      </c>
      <c r="E19" s="119">
        <v>1.78306649827215</v>
      </c>
      <c r="F19" s="119">
        <v>1.7894649662356463</v>
      </c>
      <c r="G19" s="119">
        <v>1.7769892041878301</v>
      </c>
      <c r="H19" s="119">
        <v>1.8078897662503368</v>
      </c>
      <c r="I19" s="119">
        <v>1.8189886312194925</v>
      </c>
      <c r="J19" s="119">
        <v>2.0001353996794076</v>
      </c>
      <c r="K19" s="119">
        <v>1.9312059166101743</v>
      </c>
      <c r="L19" s="21"/>
      <c r="M19" s="113"/>
      <c r="N19" s="113"/>
      <c r="O19" s="113"/>
      <c r="P19" s="113"/>
    </row>
    <row r="20" spans="2:16" s="23" customFormat="1" ht="10.5" customHeight="1" x14ac:dyDescent="0.2">
      <c r="B20" s="33"/>
      <c r="C20" s="10" t="s">
        <v>8</v>
      </c>
      <c r="D20" s="53">
        <v>1.1852982016566596</v>
      </c>
      <c r="E20" s="53">
        <v>1.1874594876989557</v>
      </c>
      <c r="F20" s="53">
        <v>1.2016433050354516</v>
      </c>
      <c r="G20" s="53">
        <v>1.2309667322470794</v>
      </c>
      <c r="H20" s="53">
        <v>1.2491812987223228</v>
      </c>
      <c r="I20" s="53">
        <v>1.3490357055936801</v>
      </c>
      <c r="J20" s="53">
        <v>1.5294070064576801</v>
      </c>
      <c r="K20" s="53">
        <v>1.4890022913907504</v>
      </c>
      <c r="L20" s="21"/>
      <c r="M20" s="113"/>
      <c r="N20" s="113"/>
      <c r="O20" s="113"/>
      <c r="P20" s="113"/>
    </row>
    <row r="21" spans="2:16" s="23" customFormat="1" ht="10.5" customHeight="1" x14ac:dyDescent="0.2">
      <c r="B21" s="33"/>
      <c r="C21" s="131" t="s">
        <v>9</v>
      </c>
      <c r="D21" s="119">
        <v>2.2222501141415969</v>
      </c>
      <c r="E21" s="119">
        <v>2.309421332219002</v>
      </c>
      <c r="F21" s="119">
        <v>2.4012362588555951</v>
      </c>
      <c r="G21" s="119">
        <v>2.3788109047084447</v>
      </c>
      <c r="H21" s="119">
        <v>2.5397877462230807</v>
      </c>
      <c r="I21" s="119">
        <v>2.4463450012114567</v>
      </c>
      <c r="J21" s="119">
        <v>2.9106537893101159</v>
      </c>
      <c r="K21" s="119">
        <v>3.5890077236311648</v>
      </c>
      <c r="L21" s="21"/>
      <c r="M21" s="113"/>
      <c r="N21" s="113"/>
      <c r="O21" s="113"/>
      <c r="P21" s="113"/>
    </row>
    <row r="22" spans="2:16" s="23" customFormat="1" ht="10.5" customHeight="1" x14ac:dyDescent="0.2">
      <c r="B22" s="33"/>
      <c r="C22" s="10" t="s">
        <v>10</v>
      </c>
      <c r="D22" s="53">
        <v>0.85753512822469391</v>
      </c>
      <c r="E22" s="53">
        <v>0.90484666250786228</v>
      </c>
      <c r="F22" s="53">
        <v>1.0018159187095974</v>
      </c>
      <c r="G22" s="53">
        <v>1.193352381045482</v>
      </c>
      <c r="H22" s="53">
        <v>1.0059352786739144</v>
      </c>
      <c r="I22" s="53">
        <v>1.3392755384372301</v>
      </c>
      <c r="J22" s="53">
        <v>1.776094071997866</v>
      </c>
      <c r="K22" s="53">
        <v>1.6860416557743803</v>
      </c>
      <c r="L22" s="21"/>
      <c r="M22" s="113"/>
      <c r="N22" s="113"/>
      <c r="O22" s="113"/>
      <c r="P22" s="113"/>
    </row>
    <row r="23" spans="2:16" s="23" customFormat="1" ht="10.5" customHeight="1" x14ac:dyDescent="0.2">
      <c r="B23" s="33"/>
      <c r="C23" s="131" t="s">
        <v>12</v>
      </c>
      <c r="D23" s="119">
        <v>1.1398714022804675</v>
      </c>
      <c r="E23" s="119">
        <v>1.066423833139386</v>
      </c>
      <c r="F23" s="119">
        <v>1.1784174422099079</v>
      </c>
      <c r="G23" s="119">
        <v>1.2018086608993632</v>
      </c>
      <c r="H23" s="119">
        <v>1.2252938146537824</v>
      </c>
      <c r="I23" s="119">
        <v>1.1724569399219986</v>
      </c>
      <c r="J23" s="119">
        <v>1.5953758982326487</v>
      </c>
      <c r="K23" s="119">
        <v>1.5369478137024761</v>
      </c>
      <c r="L23" s="21"/>
      <c r="M23" s="113"/>
      <c r="N23" s="113"/>
      <c r="O23" s="113"/>
      <c r="P23" s="113"/>
    </row>
    <row r="24" spans="2:16" s="23" customFormat="1" ht="10.5" customHeight="1" x14ac:dyDescent="0.2">
      <c r="B24" s="33"/>
      <c r="C24" s="10" t="s">
        <v>112</v>
      </c>
      <c r="D24" s="53">
        <v>0.9356298513709338</v>
      </c>
      <c r="E24" s="53">
        <v>1.0326294110652046</v>
      </c>
      <c r="F24" s="53">
        <v>1.4353489910911614</v>
      </c>
      <c r="G24" s="53">
        <v>1.5923513533765428</v>
      </c>
      <c r="H24" s="53">
        <v>2.0600710918396681</v>
      </c>
      <c r="I24" s="174">
        <v>2.017520675611034</v>
      </c>
      <c r="J24" s="174">
        <v>2.2047695814862096</v>
      </c>
      <c r="K24" s="174">
        <v>2.1555013207109335</v>
      </c>
      <c r="L24" s="21"/>
      <c r="M24" s="113"/>
      <c r="N24" s="113"/>
      <c r="O24" s="113"/>
      <c r="P24" s="113"/>
    </row>
    <row r="25" spans="2:16" s="23" customFormat="1" ht="10.5" customHeight="1" x14ac:dyDescent="0.2">
      <c r="B25" s="33"/>
      <c r="C25" s="131" t="s">
        <v>113</v>
      </c>
      <c r="D25" s="119">
        <v>0.87967542932471354</v>
      </c>
      <c r="E25" s="119">
        <v>1.1377749504246839</v>
      </c>
      <c r="F25" s="119">
        <v>1.4775367281895098</v>
      </c>
      <c r="G25" s="119">
        <v>1.7121296024029664</v>
      </c>
      <c r="H25" s="119">
        <v>1.9653979409351707</v>
      </c>
      <c r="I25" s="119">
        <v>1.9989676427799252</v>
      </c>
      <c r="J25" s="119">
        <v>2.0808054790262966</v>
      </c>
      <c r="K25" s="119">
        <v>2.0292638033927277</v>
      </c>
      <c r="L25" s="21"/>
      <c r="M25" s="113"/>
      <c r="N25" s="113"/>
      <c r="O25" s="113"/>
      <c r="P25" s="113"/>
    </row>
    <row r="26" spans="2:16" s="23" customFormat="1" ht="10.5" customHeight="1" x14ac:dyDescent="0.2">
      <c r="B26" s="33"/>
      <c r="C26" s="10" t="s">
        <v>15</v>
      </c>
      <c r="D26" s="53">
        <v>0.36802703873101428</v>
      </c>
      <c r="E26" s="53">
        <v>0.41571686047177414</v>
      </c>
      <c r="F26" s="53">
        <v>0.3799188709484827</v>
      </c>
      <c r="G26" s="53">
        <v>0.49624306551249242</v>
      </c>
      <c r="H26" s="53">
        <v>0.49911756251710809</v>
      </c>
      <c r="I26" s="53">
        <v>0.54331392809034174</v>
      </c>
      <c r="J26" s="53">
        <v>0.58122340783945892</v>
      </c>
      <c r="K26" s="53">
        <v>0.54072774709681026</v>
      </c>
      <c r="L26" s="21"/>
      <c r="M26" s="113"/>
      <c r="N26" s="113"/>
      <c r="O26" s="113"/>
      <c r="P26" s="113"/>
    </row>
    <row r="27" spans="2:16" s="23" customFormat="1" ht="10.5" customHeight="1" x14ac:dyDescent="0.2">
      <c r="B27" s="33"/>
      <c r="C27" s="131" t="s">
        <v>25</v>
      </c>
      <c r="D27" s="119">
        <v>1.5044671299509533</v>
      </c>
      <c r="E27" s="119">
        <v>1.404165597029424</v>
      </c>
      <c r="F27" s="119">
        <v>1.4230510997139758</v>
      </c>
      <c r="G27" s="119">
        <v>1.3407023346801301</v>
      </c>
      <c r="H27" s="119">
        <v>1.3689303107569379</v>
      </c>
      <c r="I27" s="119">
        <v>1.3333414129661947</v>
      </c>
      <c r="J27" s="119">
        <v>1.732030438054736</v>
      </c>
      <c r="K27" s="119">
        <v>1.6263129743245737</v>
      </c>
      <c r="L27" s="21"/>
      <c r="M27" s="113"/>
      <c r="N27" s="113"/>
      <c r="O27" s="113"/>
      <c r="P27" s="113"/>
    </row>
    <row r="28" spans="2:16" s="23" customFormat="1" ht="10.5" customHeight="1" x14ac:dyDescent="0.2">
      <c r="B28" s="33"/>
      <c r="C28" s="10" t="s">
        <v>16</v>
      </c>
      <c r="D28" s="53">
        <v>1.1517321953213213</v>
      </c>
      <c r="E28" s="53">
        <v>1.1325667294594988</v>
      </c>
      <c r="F28" s="53">
        <v>1.1579716065872669</v>
      </c>
      <c r="G28" s="53">
        <v>1.1484880599472449</v>
      </c>
      <c r="H28" s="53">
        <v>1.2168719701750124</v>
      </c>
      <c r="I28" s="53">
        <v>1.3234555115555333</v>
      </c>
      <c r="J28" s="53">
        <v>1.4050915760820437</v>
      </c>
      <c r="K28" s="53">
        <v>1.4468694886483526</v>
      </c>
      <c r="L28" s="21"/>
      <c r="M28" s="113"/>
      <c r="N28" s="113"/>
      <c r="O28" s="113"/>
      <c r="P28" s="113"/>
    </row>
    <row r="29" spans="2:16" s="23" customFormat="1" ht="10.5" customHeight="1" x14ac:dyDescent="0.2">
      <c r="B29" s="33"/>
      <c r="C29" s="33" t="s">
        <v>73</v>
      </c>
      <c r="D29" s="119">
        <v>1.0884017428847053</v>
      </c>
      <c r="E29" s="119">
        <v>1.0471012262914132</v>
      </c>
      <c r="F29" s="119">
        <v>0.97011608036922958</v>
      </c>
      <c r="G29" s="119">
        <v>0.89499255548039758</v>
      </c>
      <c r="H29" s="119">
        <v>0.94298767912150872</v>
      </c>
      <c r="I29" s="119">
        <v>1.1645941899093546</v>
      </c>
      <c r="J29" s="119">
        <v>1.2504333520378763</v>
      </c>
      <c r="K29" s="119">
        <v>1.5354272407303768</v>
      </c>
      <c r="L29" s="21"/>
      <c r="M29" s="113"/>
      <c r="N29" s="113"/>
      <c r="O29" s="113"/>
      <c r="P29" s="113"/>
    </row>
    <row r="30" spans="2:16" s="23" customFormat="1" ht="10.5" customHeight="1" x14ac:dyDescent="0.2">
      <c r="B30" s="33"/>
      <c r="C30" s="7" t="s">
        <v>17</v>
      </c>
      <c r="D30" s="120">
        <v>1.5492771558428808</v>
      </c>
      <c r="E30" s="120">
        <v>1.5919682482235915</v>
      </c>
      <c r="F30" s="120">
        <v>1.7436991512146189</v>
      </c>
      <c r="G30" s="120">
        <v>1.7195070084263389</v>
      </c>
      <c r="H30" s="120">
        <v>1.7262329869537383</v>
      </c>
      <c r="I30" s="120">
        <v>1.8610409026671653</v>
      </c>
      <c r="J30" s="120">
        <v>1.99549612523344</v>
      </c>
      <c r="K30" s="120">
        <v>1.7427580482637071</v>
      </c>
      <c r="L30" s="21"/>
      <c r="M30" s="113"/>
      <c r="N30" s="113"/>
      <c r="O30" s="113"/>
      <c r="P30" s="113"/>
    </row>
    <row r="31" spans="2:16" s="23" customFormat="1" ht="10.5" customHeight="1" x14ac:dyDescent="0.2">
      <c r="B31" s="33"/>
      <c r="C31" s="33" t="s">
        <v>114</v>
      </c>
      <c r="D31" s="119">
        <v>1.8626232930998396</v>
      </c>
      <c r="E31" s="119">
        <v>2.2175336730591986</v>
      </c>
      <c r="F31" s="119">
        <v>1.9899128762858482</v>
      </c>
      <c r="G31" s="119">
        <v>1.8875061497030956</v>
      </c>
      <c r="H31" s="119">
        <v>2.0185191791261601</v>
      </c>
      <c r="I31" s="119">
        <v>1.9799509862483391</v>
      </c>
      <c r="J31" s="119">
        <v>2.2396921305793103</v>
      </c>
      <c r="K31" s="119">
        <v>2.3371798981991385</v>
      </c>
      <c r="L31" s="21"/>
      <c r="M31" s="113"/>
      <c r="N31" s="113"/>
      <c r="O31" s="113"/>
      <c r="P31" s="113"/>
    </row>
    <row r="32" spans="2:16" s="23" customFormat="1" ht="10.5" customHeight="1" x14ac:dyDescent="0.2">
      <c r="B32" s="33"/>
      <c r="C32" s="7" t="s">
        <v>19</v>
      </c>
      <c r="D32" s="120">
        <v>1.3077681447603451</v>
      </c>
      <c r="E32" s="120">
        <v>1.3264656346005246</v>
      </c>
      <c r="F32" s="120">
        <v>1.2675186459168002</v>
      </c>
      <c r="G32" s="120">
        <v>1.2371815900517289</v>
      </c>
      <c r="H32" s="120">
        <v>1.3400892147045451</v>
      </c>
      <c r="I32" s="182">
        <v>1.3745431787261011</v>
      </c>
      <c r="J32" s="182">
        <v>1.4330854629296288</v>
      </c>
      <c r="K32" s="182">
        <v>1.5521059439058766</v>
      </c>
      <c r="L32" s="21"/>
      <c r="M32" s="113"/>
      <c r="N32" s="113"/>
      <c r="O32" s="113"/>
      <c r="P32" s="113"/>
    </row>
    <row r="33" spans="2:19" s="23" customFormat="1" ht="10.5" customHeight="1" x14ac:dyDescent="0.2">
      <c r="B33" s="33"/>
      <c r="C33" s="33" t="s">
        <v>115</v>
      </c>
      <c r="D33" s="119">
        <v>1.345998381374458</v>
      </c>
      <c r="E33" s="119">
        <v>1.4519736495090807</v>
      </c>
      <c r="F33" s="119">
        <v>1.4061781987368611</v>
      </c>
      <c r="G33" s="119">
        <v>1.721025758017289</v>
      </c>
      <c r="H33" s="119">
        <v>1.805454472422297</v>
      </c>
      <c r="I33" s="119">
        <v>1.8439727925074576</v>
      </c>
      <c r="J33" s="119">
        <v>2.030312188254642</v>
      </c>
      <c r="K33" s="119">
        <v>1.8779130126174419</v>
      </c>
      <c r="L33" s="21"/>
      <c r="M33" s="113"/>
      <c r="N33" s="113"/>
      <c r="O33" s="113"/>
      <c r="P33" s="113"/>
    </row>
    <row r="34" spans="2:19" s="23" customFormat="1" ht="10.5" customHeight="1" x14ac:dyDescent="0.2">
      <c r="B34" s="33"/>
      <c r="C34" s="7" t="s">
        <v>29</v>
      </c>
      <c r="D34" s="120">
        <v>0.98769252822314779</v>
      </c>
      <c r="E34" s="120">
        <v>1.1133852551367853</v>
      </c>
      <c r="F34" s="120">
        <v>1.1196980108882573</v>
      </c>
      <c r="G34" s="120">
        <v>1.1068656689822165</v>
      </c>
      <c r="H34" s="120">
        <v>1.2282389166587069</v>
      </c>
      <c r="I34" s="120">
        <v>1.7114092582031992</v>
      </c>
      <c r="J34" s="120">
        <v>1.9499712631356816</v>
      </c>
      <c r="K34" s="120">
        <v>1.7255281425434414</v>
      </c>
      <c r="L34" s="21"/>
      <c r="M34" s="113"/>
      <c r="N34" s="113"/>
      <c r="O34" s="113"/>
      <c r="P34" s="113"/>
    </row>
    <row r="35" spans="2:19" s="23" customFormat="1" ht="10.5" customHeight="1" x14ac:dyDescent="0.2">
      <c r="B35" s="33"/>
      <c r="C35" s="33" t="s">
        <v>21</v>
      </c>
      <c r="D35" s="119">
        <v>0.97373846121415775</v>
      </c>
      <c r="E35" s="119">
        <v>0.93011911981149309</v>
      </c>
      <c r="F35" s="119">
        <v>1.0042865127567493</v>
      </c>
      <c r="G35" s="119">
        <v>0.98163648949145876</v>
      </c>
      <c r="H35" s="119">
        <v>1.0087406938736772</v>
      </c>
      <c r="I35" s="119">
        <v>1.0563882496291728</v>
      </c>
      <c r="J35" s="119">
        <v>1.0614542752416074</v>
      </c>
      <c r="K35" s="119">
        <v>1.2249369177138669</v>
      </c>
      <c r="L35" s="21"/>
      <c r="M35" s="113"/>
      <c r="N35" s="113"/>
      <c r="O35" s="113"/>
      <c r="P35" s="113"/>
    </row>
    <row r="36" spans="2:19" s="23" customFormat="1" ht="10.5" customHeight="1" x14ac:dyDescent="0.2">
      <c r="B36" s="33"/>
      <c r="C36" s="7" t="s">
        <v>22</v>
      </c>
      <c r="D36" s="120">
        <v>0.92115257547778551</v>
      </c>
      <c r="E36" s="120">
        <v>0.92797910151356267</v>
      </c>
      <c r="F36" s="120">
        <v>0.80927691589456285</v>
      </c>
      <c r="G36" s="120">
        <v>0.90613297391181624</v>
      </c>
      <c r="H36" s="120">
        <v>0.92849502891729863</v>
      </c>
      <c r="I36" s="120">
        <v>0.90657398292315405</v>
      </c>
      <c r="J36" s="120">
        <v>1.0018298530769696</v>
      </c>
      <c r="K36" s="120">
        <v>1.0255947664087761</v>
      </c>
      <c r="L36" s="21"/>
      <c r="M36" s="113"/>
      <c r="N36" s="113"/>
      <c r="O36" s="113"/>
      <c r="P36" s="113"/>
    </row>
    <row r="37" spans="2:19" s="23" customFormat="1" ht="10.5" customHeight="1" x14ac:dyDescent="0.2">
      <c r="B37" s="33"/>
      <c r="C37" s="33" t="s">
        <v>23</v>
      </c>
      <c r="D37" s="119">
        <v>1.4466412684835372</v>
      </c>
      <c r="E37" s="119">
        <v>1.383363228217722</v>
      </c>
      <c r="F37" s="119">
        <v>1.4544851144974713</v>
      </c>
      <c r="G37" s="119">
        <v>1.5101281410894554</v>
      </c>
      <c r="H37" s="119">
        <v>1.8170700331417697</v>
      </c>
      <c r="I37" s="119">
        <v>1.8525106654345764</v>
      </c>
      <c r="J37" s="119">
        <v>1.8607476989018741</v>
      </c>
      <c r="K37" s="119">
        <v>1.5973349067886924</v>
      </c>
      <c r="L37" s="21"/>
      <c r="M37" s="113"/>
      <c r="N37" s="113"/>
      <c r="O37" s="113"/>
      <c r="P37" s="113"/>
    </row>
    <row r="38" spans="2:19" s="23" customFormat="1" ht="10.5" customHeight="1" x14ac:dyDescent="0.2">
      <c r="B38" s="33"/>
      <c r="C38" s="7" t="s">
        <v>30</v>
      </c>
      <c r="D38" s="120">
        <v>2.1267911446015861</v>
      </c>
      <c r="E38" s="120">
        <v>2.0122012286762381</v>
      </c>
      <c r="F38" s="120">
        <v>2.0623249189988488</v>
      </c>
      <c r="G38" s="120">
        <v>2.0626833486595806</v>
      </c>
      <c r="H38" s="120">
        <v>2.078845310557492</v>
      </c>
      <c r="I38" s="120">
        <v>2.062222080333155</v>
      </c>
      <c r="J38" s="182">
        <v>2.2955892495291201</v>
      </c>
      <c r="K38" s="182">
        <v>2.2502255811047331</v>
      </c>
      <c r="L38" s="21"/>
      <c r="M38" s="113"/>
      <c r="N38" s="113"/>
      <c r="O38" s="113"/>
      <c r="P38" s="113"/>
    </row>
    <row r="39" spans="2:19" s="23" customFormat="1" ht="10.5" customHeight="1" x14ac:dyDescent="0.2">
      <c r="B39" s="33"/>
      <c r="C39" s="33" t="s">
        <v>31</v>
      </c>
      <c r="D39" s="119">
        <v>3.7236349832416651</v>
      </c>
      <c r="E39" s="119">
        <v>3.522202418336986</v>
      </c>
      <c r="F39" s="119">
        <v>3.5181781535591843</v>
      </c>
      <c r="G39" s="119">
        <v>3.3091538891450383</v>
      </c>
      <c r="H39" s="119">
        <v>3.2869136397762384</v>
      </c>
      <c r="I39" s="119">
        <v>3.5209395375773966</v>
      </c>
      <c r="J39" s="119">
        <v>3.7246528361512272</v>
      </c>
      <c r="K39" s="119">
        <v>3.5719116848333039</v>
      </c>
      <c r="L39" s="21"/>
      <c r="M39" s="113"/>
      <c r="N39" s="113"/>
      <c r="O39" s="113"/>
      <c r="P39" s="113"/>
    </row>
    <row r="40" spans="2:19" s="23" customFormat="1" ht="15" customHeight="1" x14ac:dyDescent="0.2">
      <c r="B40" s="82" t="s">
        <v>26</v>
      </c>
      <c r="C40" s="85"/>
      <c r="D40" s="87">
        <v>1.4260954318848109</v>
      </c>
      <c r="E40" s="87">
        <v>1.4216275616547609</v>
      </c>
      <c r="F40" s="87">
        <v>1.4355906468025694</v>
      </c>
      <c r="G40" s="87">
        <v>1.4763864212836648</v>
      </c>
      <c r="H40" s="87">
        <v>1.5098488235333334</v>
      </c>
      <c r="I40" s="183">
        <v>1.5398286185547216</v>
      </c>
      <c r="J40" s="183">
        <v>1.7238823299874388</v>
      </c>
      <c r="K40" s="183">
        <v>1.6855572707468607</v>
      </c>
      <c r="L40" s="74"/>
      <c r="M40" s="147"/>
      <c r="N40" s="147"/>
      <c r="O40" s="147"/>
      <c r="P40" s="147"/>
      <c r="Q40" s="147"/>
      <c r="R40" s="147"/>
    </row>
    <row r="41" spans="2:19" s="23" customFormat="1" ht="15" customHeight="1" x14ac:dyDescent="0.2">
      <c r="B41" s="82" t="s">
        <v>35</v>
      </c>
      <c r="C41" s="85"/>
      <c r="D41" s="87">
        <v>2.5807419194800474</v>
      </c>
      <c r="E41" s="87">
        <v>2.4809169661592767</v>
      </c>
      <c r="F41" s="87">
        <v>2.4842395813096974</v>
      </c>
      <c r="G41" s="87">
        <v>2.3960772812039925</v>
      </c>
      <c r="H41" s="87">
        <v>2.4058832116437294</v>
      </c>
      <c r="I41" s="183">
        <v>2.5416631168727473</v>
      </c>
      <c r="J41" s="183">
        <v>2.7513580597828571</v>
      </c>
      <c r="K41" s="183">
        <v>2.6547361377411272</v>
      </c>
      <c r="L41" s="74"/>
      <c r="M41" s="146"/>
      <c r="N41" s="146"/>
      <c r="O41" s="146"/>
      <c r="P41" s="146"/>
      <c r="Q41" s="146"/>
      <c r="R41" s="146"/>
    </row>
    <row r="42" spans="2:19" ht="27.95" customHeight="1" x14ac:dyDescent="0.2">
      <c r="B42" s="29" t="s">
        <v>79</v>
      </c>
      <c r="C42" s="30"/>
      <c r="D42" s="89"/>
      <c r="E42" s="88"/>
      <c r="F42" s="88"/>
      <c r="G42" s="88"/>
      <c r="H42" s="88"/>
      <c r="I42" s="88"/>
      <c r="J42" s="88"/>
      <c r="K42" s="88"/>
      <c r="L42" s="32"/>
      <c r="M42" s="23"/>
      <c r="N42" s="23"/>
      <c r="O42" s="23"/>
      <c r="P42" s="23"/>
      <c r="Q42" s="23"/>
      <c r="R42" s="23"/>
      <c r="S42" s="145"/>
    </row>
    <row r="43" spans="2:19" s="23" customFormat="1" ht="15" customHeight="1" x14ac:dyDescent="0.2">
      <c r="B43" s="91"/>
      <c r="C43" s="9" t="s">
        <v>0</v>
      </c>
      <c r="D43" s="50">
        <v>-2.7368032132020437</v>
      </c>
      <c r="E43" s="50">
        <v>-11.764774267739519</v>
      </c>
      <c r="F43" s="50">
        <v>-1.9033787811782776</v>
      </c>
      <c r="G43" s="50">
        <v>4.3217320255393821</v>
      </c>
      <c r="H43" s="50">
        <v>8.8399056941762097</v>
      </c>
      <c r="I43" s="50">
        <v>12.707542761239932</v>
      </c>
      <c r="J43" s="50">
        <v>-1.0424134620138248</v>
      </c>
      <c r="K43" s="50">
        <v>14.107690006270769</v>
      </c>
      <c r="L43" s="21"/>
    </row>
    <row r="44" spans="2:19" s="23" customFormat="1" ht="10.5" customHeight="1" x14ac:dyDescent="0.2">
      <c r="B44" s="91"/>
      <c r="C44" s="10" t="s">
        <v>1</v>
      </c>
      <c r="D44" s="53">
        <v>-2.2522511516159027</v>
      </c>
      <c r="E44" s="53">
        <v>-4.4441945705037238</v>
      </c>
      <c r="F44" s="53">
        <v>-0.3603787033340855</v>
      </c>
      <c r="G44" s="53">
        <v>0.3567301413795354</v>
      </c>
      <c r="H44" s="53">
        <v>2.7207471600012356</v>
      </c>
      <c r="I44" s="53">
        <v>1.9182452889606516</v>
      </c>
      <c r="J44" s="53">
        <v>8.2935494951592368</v>
      </c>
      <c r="K44" s="53">
        <v>11.157764181571462</v>
      </c>
      <c r="L44" s="21"/>
    </row>
    <row r="45" spans="2:19" s="23" customFormat="1" ht="10.5" customHeight="1" x14ac:dyDescent="0.2">
      <c r="B45" s="91"/>
      <c r="C45" s="9" t="s">
        <v>2</v>
      </c>
      <c r="D45" s="50">
        <v>-9.084128934315661</v>
      </c>
      <c r="E45" s="50">
        <v>-1.5563685715956121</v>
      </c>
      <c r="F45" s="50">
        <v>2.800258934088129</v>
      </c>
      <c r="G45" s="50">
        <v>0.959434708851159</v>
      </c>
      <c r="H45" s="50">
        <v>21.795488382184391</v>
      </c>
      <c r="I45" s="50">
        <v>124.94964940885853</v>
      </c>
      <c r="J45" s="50">
        <v>-51.130010387206525</v>
      </c>
      <c r="K45" s="50">
        <v>5.2454682816807319</v>
      </c>
      <c r="L45" s="21"/>
    </row>
    <row r="46" spans="2:19" s="23" customFormat="1" ht="10.5" customHeight="1" x14ac:dyDescent="0.2">
      <c r="B46" s="91"/>
      <c r="C46" s="10" t="s">
        <v>3</v>
      </c>
      <c r="D46" s="120">
        <v>4.9487690466208267</v>
      </c>
      <c r="E46" s="120">
        <v>20.099486371136699</v>
      </c>
      <c r="F46" s="120">
        <v>-2.5152211861807383</v>
      </c>
      <c r="G46" s="120">
        <v>27.763920837716995</v>
      </c>
      <c r="H46" s="120">
        <v>-7.2724534943690351</v>
      </c>
      <c r="I46" s="182">
        <v>1.4845052955071214</v>
      </c>
      <c r="J46" s="182">
        <v>4.8484337961754775</v>
      </c>
      <c r="K46" s="182">
        <v>-0.92901374776351853</v>
      </c>
      <c r="L46" s="21"/>
    </row>
    <row r="47" spans="2:19" s="23" customFormat="1" ht="10.5" customHeight="1" x14ac:dyDescent="0.2">
      <c r="B47" s="91"/>
      <c r="C47" s="131" t="s">
        <v>4</v>
      </c>
      <c r="D47" s="50">
        <v>25.911703954489205</v>
      </c>
      <c r="E47" s="50">
        <v>-0.99217355619838354</v>
      </c>
      <c r="F47" s="50">
        <v>-5.9025747593204336</v>
      </c>
      <c r="G47" s="50">
        <v>6.2234119818215028</v>
      </c>
      <c r="H47" s="50">
        <v>-2.8055568929648222</v>
      </c>
      <c r="I47" s="134">
        <v>7.2686607786545121</v>
      </c>
      <c r="J47" s="134">
        <v>-2.0916327295763981</v>
      </c>
      <c r="K47" s="134">
        <v>36.436902862662478</v>
      </c>
      <c r="L47" s="21"/>
    </row>
    <row r="48" spans="2:19" s="23" customFormat="1" ht="10.5" customHeight="1" x14ac:dyDescent="0.2">
      <c r="B48" s="91"/>
      <c r="C48" s="10" t="s">
        <v>28</v>
      </c>
      <c r="D48" s="120">
        <v>-4.9071554955747558</v>
      </c>
      <c r="E48" s="120">
        <v>14.137348913318149</v>
      </c>
      <c r="F48" s="120">
        <v>-4.6135721728736261</v>
      </c>
      <c r="G48" s="120">
        <v>14.32011698780855</v>
      </c>
      <c r="H48" s="120">
        <v>10.324689493737683</v>
      </c>
      <c r="I48" s="120">
        <v>10.143881661278641</v>
      </c>
      <c r="J48" s="120">
        <v>4.0317940730463686</v>
      </c>
      <c r="K48" s="182">
        <v>9.7513722823020288</v>
      </c>
      <c r="L48" s="21"/>
    </row>
    <row r="49" spans="2:12" s="23" customFormat="1" ht="10.5" customHeight="1" x14ac:dyDescent="0.2">
      <c r="B49" s="91"/>
      <c r="C49" s="131" t="s">
        <v>5</v>
      </c>
      <c r="D49" s="50">
        <v>-4.8396242549623825</v>
      </c>
      <c r="E49" s="50">
        <v>-1.0280980609209234</v>
      </c>
      <c r="F49" s="50">
        <v>6.6132464489700338</v>
      </c>
      <c r="G49" s="50">
        <v>1.9756571680542567</v>
      </c>
      <c r="H49" s="50">
        <v>14.668434111434681</v>
      </c>
      <c r="I49" s="50">
        <v>3.2025021902153616</v>
      </c>
      <c r="J49" s="50">
        <v>4.3792173488607977</v>
      </c>
      <c r="K49" s="50">
        <v>6.7027070696515478</v>
      </c>
      <c r="L49" s="21"/>
    </row>
    <row r="50" spans="2:12" s="23" customFormat="1" ht="10.5" customHeight="1" x14ac:dyDescent="0.2">
      <c r="B50" s="91"/>
      <c r="C50" s="10" t="s">
        <v>6</v>
      </c>
      <c r="D50" s="120">
        <v>3.7460252246679815</v>
      </c>
      <c r="E50" s="120">
        <v>7.4122991636496494</v>
      </c>
      <c r="F50" s="120">
        <v>5.2516497342309121</v>
      </c>
      <c r="G50" s="120">
        <v>2.6806115571209821</v>
      </c>
      <c r="H50" s="120">
        <v>4.4648862785377386</v>
      </c>
      <c r="I50" s="182">
        <v>5.7567022930548939</v>
      </c>
      <c r="J50" s="182">
        <v>11.356808631994753</v>
      </c>
      <c r="K50" s="182">
        <v>0.65668881523277545</v>
      </c>
      <c r="L50" s="21"/>
    </row>
    <row r="51" spans="2:12" s="23" customFormat="1" ht="10.5" customHeight="1" x14ac:dyDescent="0.2">
      <c r="B51" s="91"/>
      <c r="C51" s="131" t="s">
        <v>7</v>
      </c>
      <c r="D51" s="50">
        <v>-1.2125271862385212</v>
      </c>
      <c r="E51" s="50">
        <v>-1.0010842048791768</v>
      </c>
      <c r="F51" s="50">
        <v>1.3880283316615616</v>
      </c>
      <c r="G51" s="50">
        <v>1.7278737008699752</v>
      </c>
      <c r="H51" s="50">
        <v>3.6114957025189076</v>
      </c>
      <c r="I51" s="50">
        <v>2.4640573650212882</v>
      </c>
      <c r="J51" s="50">
        <v>1.1763089906998037</v>
      </c>
      <c r="K51" s="50">
        <v>3.1104361321451224</v>
      </c>
      <c r="L51" s="21"/>
    </row>
    <row r="52" spans="2:12" s="23" customFormat="1" ht="10.5" customHeight="1" x14ac:dyDescent="0.2">
      <c r="B52" s="91"/>
      <c r="C52" s="10" t="s">
        <v>8</v>
      </c>
      <c r="D52" s="120">
        <v>-1.3940351034704368</v>
      </c>
      <c r="E52" s="120">
        <v>1.4234490228407504</v>
      </c>
      <c r="F52" s="120">
        <v>3.3622559053802181</v>
      </c>
      <c r="G52" s="120">
        <v>5.502191197776507</v>
      </c>
      <c r="H52" s="120">
        <v>2.5998551288697103</v>
      </c>
      <c r="I52" s="120">
        <v>9.1675292276313769</v>
      </c>
      <c r="J52" s="120">
        <v>7.7839205551224699</v>
      </c>
      <c r="K52" s="120">
        <v>0.14789661602367943</v>
      </c>
      <c r="L52" s="21"/>
    </row>
    <row r="53" spans="2:12" s="23" customFormat="1" ht="10.5" customHeight="1" x14ac:dyDescent="0.2">
      <c r="B53" s="91"/>
      <c r="C53" s="131" t="s">
        <v>9</v>
      </c>
      <c r="D53" s="50">
        <v>0.44036097262403207</v>
      </c>
      <c r="E53" s="50">
        <v>3.7188861271453488</v>
      </c>
      <c r="F53" s="50">
        <v>3.4690805107072009</v>
      </c>
      <c r="G53" s="50">
        <v>0.14808220965223384</v>
      </c>
      <c r="H53" s="50">
        <v>8.5484261412192897</v>
      </c>
      <c r="I53" s="50">
        <v>-1.9419420399075848</v>
      </c>
      <c r="J53" s="50">
        <v>8.2487859479090986</v>
      </c>
      <c r="K53" s="50">
        <v>31.512408345328335</v>
      </c>
      <c r="L53" s="21"/>
    </row>
    <row r="54" spans="2:12" s="23" customFormat="1" ht="10.5" customHeight="1" x14ac:dyDescent="0.2">
      <c r="B54" s="91"/>
      <c r="C54" s="10" t="s">
        <v>10</v>
      </c>
      <c r="D54" s="120">
        <v>-5.3106540517903866</v>
      </c>
      <c r="E54" s="120">
        <v>9.3732041911974271</v>
      </c>
      <c r="F54" s="120">
        <v>13.107937404759419</v>
      </c>
      <c r="G54" s="120">
        <v>24.371007445267146</v>
      </c>
      <c r="H54" s="120">
        <v>-11.157901243585789</v>
      </c>
      <c r="I54" s="120">
        <v>39.197887252285255</v>
      </c>
      <c r="J54" s="120">
        <v>26.206443700261172</v>
      </c>
      <c r="K54" s="120">
        <v>1.4949116948106189</v>
      </c>
      <c r="L54" s="21"/>
    </row>
    <row r="55" spans="2:12" s="23" customFormat="1" ht="10.5" customHeight="1" x14ac:dyDescent="0.2">
      <c r="B55" s="91"/>
      <c r="C55" s="131" t="s">
        <v>12</v>
      </c>
      <c r="D55" s="50">
        <v>-9.8061855683458266</v>
      </c>
      <c r="E55" s="50">
        <v>-5.8287058887802274</v>
      </c>
      <c r="F55" s="50">
        <v>12.053466541847314</v>
      </c>
      <c r="G55" s="134">
        <v>3.7544351041094215</v>
      </c>
      <c r="H55" s="134">
        <v>2.7714763931740993</v>
      </c>
      <c r="I55" s="134">
        <v>-3.9220985276508302</v>
      </c>
      <c r="J55" s="134">
        <v>23.826795488622075</v>
      </c>
      <c r="K55" s="134">
        <v>2.4196291058278696</v>
      </c>
      <c r="L55" s="21"/>
    </row>
    <row r="56" spans="2:12" s="23" customFormat="1" ht="10.5" customHeight="1" x14ac:dyDescent="0.2">
      <c r="B56" s="91"/>
      <c r="C56" s="10" t="s">
        <v>112</v>
      </c>
      <c r="D56" s="120">
        <v>2.3919939861724249</v>
      </c>
      <c r="E56" s="120">
        <v>14.655100388958186</v>
      </c>
      <c r="F56" s="120">
        <v>42.290398999203795</v>
      </c>
      <c r="G56" s="120">
        <v>14.613745552977853</v>
      </c>
      <c r="H56" s="120">
        <v>34.534204567162227</v>
      </c>
      <c r="I56" s="182">
        <v>0.3675302037089212</v>
      </c>
      <c r="J56" s="182">
        <v>5.3267330357508413</v>
      </c>
      <c r="K56" s="182">
        <v>1.969887097155687</v>
      </c>
      <c r="L56" s="21"/>
    </row>
    <row r="57" spans="2:12" s="23" customFormat="1" ht="10.5" customHeight="1" x14ac:dyDescent="0.2">
      <c r="B57" s="91"/>
      <c r="C57" s="131" t="s">
        <v>113</v>
      </c>
      <c r="D57" s="50">
        <v>19.384024540572597</v>
      </c>
      <c r="E57" s="50">
        <v>31.95891551422423</v>
      </c>
      <c r="F57" s="50">
        <v>33.132946392858685</v>
      </c>
      <c r="G57" s="50">
        <v>20.839854747804832</v>
      </c>
      <c r="H57" s="50">
        <v>19.376615887519378</v>
      </c>
      <c r="I57" s="134">
        <v>6.3599282725245843</v>
      </c>
      <c r="J57" s="134">
        <v>3.9561517058569695</v>
      </c>
      <c r="K57" s="134">
        <v>2.544552264297173</v>
      </c>
      <c r="L57" s="21"/>
    </row>
    <row r="58" spans="2:12" s="23" customFormat="1" ht="10.5" customHeight="1" x14ac:dyDescent="0.2">
      <c r="B58" s="91"/>
      <c r="C58" s="10" t="s">
        <v>15</v>
      </c>
      <c r="D58" s="120">
        <v>5.2480778526943217</v>
      </c>
      <c r="E58" s="120">
        <v>15.538891195555582</v>
      </c>
      <c r="F58" s="120">
        <v>-4.0509952881592763</v>
      </c>
      <c r="G58" s="120">
        <v>32.335505146404351</v>
      </c>
      <c r="H58" s="120">
        <v>2.6176426048968748</v>
      </c>
      <c r="I58" s="120">
        <v>12.435868895502878</v>
      </c>
      <c r="J58" s="120">
        <v>5.0826891905357829</v>
      </c>
      <c r="K58" s="120">
        <v>-0.93419753243404458</v>
      </c>
      <c r="L58" s="21"/>
    </row>
    <row r="59" spans="2:12" s="23" customFormat="1" ht="10.5" customHeight="1" x14ac:dyDescent="0.2">
      <c r="B59" s="91"/>
      <c r="C59" s="131" t="s">
        <v>25</v>
      </c>
      <c r="D59" s="50">
        <v>4.4923673399756447</v>
      </c>
      <c r="E59" s="50">
        <v>-3.5024801938243644</v>
      </c>
      <c r="F59" s="50">
        <v>4.3338613086440603</v>
      </c>
      <c r="G59" s="50">
        <v>-1.3432184382530354</v>
      </c>
      <c r="H59" s="50">
        <v>7.2901984817254739</v>
      </c>
      <c r="I59" s="134">
        <v>1.3575483992672055</v>
      </c>
      <c r="J59" s="134">
        <v>10.017646316105132</v>
      </c>
      <c r="K59" s="134">
        <v>3.9100108964893021</v>
      </c>
      <c r="L59" s="21"/>
    </row>
    <row r="60" spans="2:12" s="23" customFormat="1" ht="10.5" customHeight="1" x14ac:dyDescent="0.2">
      <c r="B60" s="91"/>
      <c r="C60" s="10" t="s">
        <v>16</v>
      </c>
      <c r="D60" s="120">
        <v>0.19396107692655207</v>
      </c>
      <c r="E60" s="120">
        <v>0.26047654653655883</v>
      </c>
      <c r="F60" s="120">
        <v>4.4335740848862937</v>
      </c>
      <c r="G60" s="120">
        <v>2.1703767030246013</v>
      </c>
      <c r="H60" s="120">
        <v>8.4114293951852446</v>
      </c>
      <c r="I60" s="120">
        <v>10.833756761393598</v>
      </c>
      <c r="J60" s="120">
        <v>2.1282762263849841</v>
      </c>
      <c r="K60" s="120">
        <v>7.4366193804029201</v>
      </c>
      <c r="L60" s="21"/>
    </row>
    <row r="61" spans="2:12" s="23" customFormat="1" ht="10.5" customHeight="1" x14ac:dyDescent="0.2">
      <c r="B61" s="91"/>
      <c r="C61" s="33" t="s">
        <v>73</v>
      </c>
      <c r="D61" s="119">
        <v>-3.5803796906001883</v>
      </c>
      <c r="E61" s="119">
        <v>-8.516611713663691E-2</v>
      </c>
      <c r="F61" s="119">
        <v>-4.7132755623660039</v>
      </c>
      <c r="G61" s="119">
        <v>-6.7460104156998106</v>
      </c>
      <c r="H61" s="119">
        <v>8.3977706169303232</v>
      </c>
      <c r="I61" s="119">
        <v>27.42054514498782</v>
      </c>
      <c r="J61" s="119">
        <v>2.5046597419233096</v>
      </c>
      <c r="K61" s="119">
        <v>27.70032715081916</v>
      </c>
      <c r="L61" s="21"/>
    </row>
    <row r="62" spans="2:12" s="23" customFormat="1" ht="10.5" customHeight="1" x14ac:dyDescent="0.2">
      <c r="B62" s="91"/>
      <c r="C62" s="7" t="s">
        <v>17</v>
      </c>
      <c r="D62" s="120">
        <v>5.3458523731742202</v>
      </c>
      <c r="E62" s="120">
        <v>4.7769244164646896</v>
      </c>
      <c r="F62" s="120">
        <v>10.704703217824019</v>
      </c>
      <c r="G62" s="120">
        <v>0.90357414582333817</v>
      </c>
      <c r="H62" s="120">
        <v>1.5144127547518593</v>
      </c>
      <c r="I62" s="120">
        <v>8.6134204566866259</v>
      </c>
      <c r="J62" s="120">
        <v>6.455755820446929</v>
      </c>
      <c r="K62" s="120">
        <v>-9.0828936863208138</v>
      </c>
      <c r="L62" s="21"/>
    </row>
    <row r="63" spans="2:12" s="23" customFormat="1" ht="10.5" customHeight="1" x14ac:dyDescent="0.2">
      <c r="B63" s="91"/>
      <c r="C63" s="33" t="s">
        <v>114</v>
      </c>
      <c r="D63" s="119">
        <v>11.388747309404801</v>
      </c>
      <c r="E63" s="119">
        <v>24.097809772501865</v>
      </c>
      <c r="F63" s="119">
        <v>-7.4453272375048618</v>
      </c>
      <c r="G63" s="119">
        <v>-0.56421643708371993</v>
      </c>
      <c r="H63" s="119">
        <v>12.666347811750423</v>
      </c>
      <c r="I63" s="119">
        <v>2.743583599184829</v>
      </c>
      <c r="J63" s="119">
        <v>10.244614062336076</v>
      </c>
      <c r="K63" s="119">
        <v>9.8701337853417606</v>
      </c>
      <c r="L63" s="21"/>
    </row>
    <row r="64" spans="2:12" s="23" customFormat="1" ht="10.5" customHeight="1" x14ac:dyDescent="0.2">
      <c r="B64" s="91"/>
      <c r="C64" s="7" t="s">
        <v>19</v>
      </c>
      <c r="D64" s="120">
        <v>-8.5174680786750159</v>
      </c>
      <c r="E64" s="120">
        <v>3.2473927789523405</v>
      </c>
      <c r="F64" s="120">
        <v>-2.514172277814164</v>
      </c>
      <c r="G64" s="120">
        <v>1.0290024463094571</v>
      </c>
      <c r="H64" s="120">
        <v>11.404237932466611</v>
      </c>
      <c r="I64" s="182">
        <v>5.3227547840409617</v>
      </c>
      <c r="J64" s="182">
        <v>-4.5429882173787295</v>
      </c>
      <c r="K64" s="182">
        <v>13.475955946143037</v>
      </c>
      <c r="L64" s="21"/>
    </row>
    <row r="65" spans="1:19" s="23" customFormat="1" ht="10.5" customHeight="1" x14ac:dyDescent="0.2">
      <c r="B65" s="91"/>
      <c r="C65" s="33" t="s">
        <v>115</v>
      </c>
      <c r="D65" s="119">
        <v>8.5160682977594817</v>
      </c>
      <c r="E65" s="119">
        <v>11.059568039926937</v>
      </c>
      <c r="F65" s="119">
        <v>1.4006578296518413</v>
      </c>
      <c r="G65" s="119">
        <v>31.348590395297226</v>
      </c>
      <c r="H65" s="119">
        <v>9.5997601827223953</v>
      </c>
      <c r="I65" s="119">
        <v>6.4110442679625734</v>
      </c>
      <c r="J65" s="119">
        <v>5.7776901340560682</v>
      </c>
      <c r="K65" s="119">
        <v>-1.0503362776258851</v>
      </c>
      <c r="L65" s="21"/>
    </row>
    <row r="66" spans="1:19" s="23" customFormat="1" ht="10.5" customHeight="1" x14ac:dyDescent="0.2">
      <c r="B66" s="91"/>
      <c r="C66" s="7" t="s">
        <v>29</v>
      </c>
      <c r="D66" s="120">
        <v>3.2542640650935484</v>
      </c>
      <c r="E66" s="120">
        <v>18.605284289755808</v>
      </c>
      <c r="F66" s="120">
        <v>2.5096207406976268</v>
      </c>
      <c r="G66" s="120">
        <v>1.7999786968558862</v>
      </c>
      <c r="H66" s="120">
        <v>15.175976587325879</v>
      </c>
      <c r="I66" s="120">
        <v>42.968747061419755</v>
      </c>
      <c r="J66" s="120">
        <v>8.9731639297253594</v>
      </c>
      <c r="K66" s="120">
        <v>-8.6423312376121117</v>
      </c>
      <c r="L66" s="21"/>
    </row>
    <row r="67" spans="1:19" s="23" customFormat="1" ht="10.5" customHeight="1" x14ac:dyDescent="0.2">
      <c r="B67" s="91"/>
      <c r="C67" s="33" t="s">
        <v>21</v>
      </c>
      <c r="D67" s="119">
        <v>-4.4182104439421055</v>
      </c>
      <c r="E67" s="119">
        <v>-2.3684952088906197</v>
      </c>
      <c r="F67" s="119">
        <v>11.420338138428509</v>
      </c>
      <c r="G67" s="119">
        <v>2.4514414528562734</v>
      </c>
      <c r="H67" s="119">
        <v>7.3057585350124299</v>
      </c>
      <c r="I67" s="119">
        <v>8.1275371153772156</v>
      </c>
      <c r="J67" s="119">
        <v>-3.7699819556701542</v>
      </c>
      <c r="K67" s="119">
        <v>22.237138711691749</v>
      </c>
      <c r="L67" s="98"/>
    </row>
    <row r="68" spans="1:19" s="23" customFormat="1" ht="10.5" customHeight="1" x14ac:dyDescent="0.2">
      <c r="B68" s="91"/>
      <c r="C68" s="7" t="s">
        <v>22</v>
      </c>
      <c r="D68" s="120">
        <v>0.36024855531713307</v>
      </c>
      <c r="E68" s="120">
        <v>4.6047806240848699</v>
      </c>
      <c r="F68" s="120">
        <v>-10.147918584801307</v>
      </c>
      <c r="G68" s="120">
        <v>15.297755186021543</v>
      </c>
      <c r="H68" s="120">
        <v>4.8131253896492865</v>
      </c>
      <c r="I68" s="120">
        <v>-0.32487711394505459</v>
      </c>
      <c r="J68" s="120">
        <v>-1.4529190457809427</v>
      </c>
      <c r="K68" s="120">
        <v>6.9407976538455207</v>
      </c>
      <c r="L68" s="21"/>
    </row>
    <row r="69" spans="1:19" s="23" customFormat="1" ht="10.5" customHeight="1" x14ac:dyDescent="0.2">
      <c r="B69" s="91"/>
      <c r="C69" s="33" t="s">
        <v>23</v>
      </c>
      <c r="D69" s="119">
        <v>0.78450603804429697</v>
      </c>
      <c r="E69" s="119">
        <v>1.4442084584520343</v>
      </c>
      <c r="F69" s="119">
        <v>8.6351616408981045</v>
      </c>
      <c r="G69" s="119">
        <v>11.614611889332394</v>
      </c>
      <c r="H69" s="119">
        <v>23.911116175989978</v>
      </c>
      <c r="I69" s="119">
        <v>2.8573633004732368</v>
      </c>
      <c r="J69" s="119">
        <v>2.2461678940294272</v>
      </c>
      <c r="K69" s="119">
        <v>-6.3998061139383005</v>
      </c>
      <c r="L69" s="21"/>
    </row>
    <row r="70" spans="1:19" s="23" customFormat="1" ht="10.5" customHeight="1" x14ac:dyDescent="0.2">
      <c r="B70" s="91"/>
      <c r="C70" s="7" t="s">
        <v>30</v>
      </c>
      <c r="D70" s="120">
        <v>-1.3726443851499681</v>
      </c>
      <c r="E70" s="120">
        <v>-2.9066320607525453</v>
      </c>
      <c r="F70" s="120">
        <v>4.8108340784970505</v>
      </c>
      <c r="G70" s="120">
        <v>2.1522039850743857</v>
      </c>
      <c r="H70" s="120">
        <v>2.4474017464427122</v>
      </c>
      <c r="I70" s="120">
        <v>0.85893706169761774</v>
      </c>
      <c r="J70" s="182">
        <v>0.52549894372939665</v>
      </c>
      <c r="K70" s="182">
        <v>4.8084529306152035</v>
      </c>
      <c r="L70" s="21"/>
    </row>
    <row r="71" spans="1:19" s="23" customFormat="1" ht="10.5" customHeight="1" x14ac:dyDescent="0.2">
      <c r="B71" s="91"/>
      <c r="C71" s="33" t="s">
        <v>31</v>
      </c>
      <c r="D71" s="119">
        <v>-5.2031470212944519</v>
      </c>
      <c r="E71" s="119">
        <v>-2.8496035015046051</v>
      </c>
      <c r="F71" s="119">
        <v>1.5513137521107501</v>
      </c>
      <c r="G71" s="119">
        <v>-3.8196010541734937</v>
      </c>
      <c r="H71" s="119">
        <v>2.2271566136028209</v>
      </c>
      <c r="I71" s="119">
        <v>9.5717634201166746</v>
      </c>
      <c r="J71" s="119">
        <v>2.1841947328558931</v>
      </c>
      <c r="K71" s="119">
        <v>1.2306572842055497</v>
      </c>
      <c r="L71" s="21"/>
    </row>
    <row r="72" spans="1:19" s="23" customFormat="1" ht="15" customHeight="1" x14ac:dyDescent="0.2">
      <c r="B72" s="82" t="s">
        <v>26</v>
      </c>
      <c r="C72" s="90"/>
      <c r="D72" s="132">
        <v>-0.95051601400900632</v>
      </c>
      <c r="E72" s="132">
        <v>1.6794594358629622</v>
      </c>
      <c r="F72" s="132">
        <v>2.9760573599947548</v>
      </c>
      <c r="G72" s="132">
        <v>5.890643716487487</v>
      </c>
      <c r="H72" s="132">
        <v>4.238765326368199</v>
      </c>
      <c r="I72" s="184">
        <v>3.7075522337651545</v>
      </c>
      <c r="J72" s="184">
        <v>4.7985396985765316</v>
      </c>
      <c r="K72" s="184">
        <v>3.1118907050969424</v>
      </c>
      <c r="L72" s="74"/>
      <c r="M72" s="146"/>
      <c r="N72" s="146"/>
      <c r="O72" s="146"/>
      <c r="P72" s="146"/>
      <c r="Q72" s="146"/>
      <c r="R72" s="146"/>
    </row>
    <row r="73" spans="1:19" s="23" customFormat="1" ht="15" customHeight="1" x14ac:dyDescent="0.2">
      <c r="B73" s="82" t="s">
        <v>35</v>
      </c>
      <c r="C73" s="90"/>
      <c r="D73" s="132">
        <v>-4.0710021466996764</v>
      </c>
      <c r="E73" s="132">
        <v>-1.604644731232352</v>
      </c>
      <c r="F73" s="132">
        <v>1.9560219120000832</v>
      </c>
      <c r="G73" s="132">
        <v>-1.033744187363439</v>
      </c>
      <c r="H73" s="132">
        <v>2.8446645991632824</v>
      </c>
      <c r="I73" s="184">
        <v>7.7472117585668521</v>
      </c>
      <c r="J73" s="184">
        <v>2.967108263563123</v>
      </c>
      <c r="K73" s="184">
        <v>1.8040475378610976</v>
      </c>
      <c r="L73" s="74"/>
      <c r="M73" s="147"/>
      <c r="N73" s="147"/>
      <c r="O73" s="147"/>
      <c r="P73" s="147"/>
      <c r="Q73" s="147"/>
      <c r="R73" s="147"/>
    </row>
    <row r="74" spans="1:19" s="2" customFormat="1" ht="5.25" customHeight="1" x14ac:dyDescent="0.2">
      <c r="B74" s="38"/>
      <c r="C74" s="38"/>
      <c r="D74" s="38"/>
      <c r="E74" s="38"/>
      <c r="F74" s="38"/>
      <c r="G74" s="38"/>
      <c r="H74" s="38"/>
      <c r="I74" s="38"/>
      <c r="J74" s="38"/>
      <c r="K74" s="38"/>
    </row>
    <row r="75" spans="1:19" s="1" customFormat="1" ht="0.75" customHeight="1" x14ac:dyDescent="0.2">
      <c r="B75" s="3"/>
      <c r="C75" s="3"/>
      <c r="D75" s="3"/>
      <c r="E75" s="3"/>
      <c r="F75" s="3"/>
      <c r="G75" s="3"/>
      <c r="H75" s="3"/>
      <c r="I75" s="3"/>
      <c r="J75" s="3"/>
      <c r="K75" s="3"/>
      <c r="L75" s="3"/>
    </row>
    <row r="76" spans="1:19" s="39" customFormat="1" ht="19.5" customHeight="1" x14ac:dyDescent="0.25">
      <c r="B76" s="121"/>
      <c r="C76" s="189" t="s">
        <v>117</v>
      </c>
      <c r="D76" s="189"/>
      <c r="E76" s="189"/>
      <c r="F76" s="189"/>
      <c r="G76" s="189"/>
      <c r="H76" s="189"/>
      <c r="I76" s="189"/>
      <c r="J76" s="189"/>
      <c r="K76" s="189"/>
      <c r="L76" s="121"/>
      <c r="M76" s="23"/>
      <c r="N76" s="23"/>
      <c r="O76" s="23"/>
      <c r="P76" s="23"/>
      <c r="Q76" s="23"/>
      <c r="R76" s="23"/>
      <c r="S76" s="145"/>
    </row>
    <row r="77" spans="1:19" s="39" customFormat="1" ht="10.5" customHeight="1" x14ac:dyDescent="0.25">
      <c r="B77" s="121"/>
      <c r="C77" s="189" t="s">
        <v>111</v>
      </c>
      <c r="D77" s="189"/>
      <c r="E77" s="189"/>
      <c r="F77" s="189"/>
      <c r="G77" s="189"/>
      <c r="H77" s="189"/>
      <c r="I77" s="189"/>
      <c r="J77" s="189"/>
      <c r="K77" s="189"/>
      <c r="L77" s="121"/>
      <c r="M77" s="23"/>
      <c r="N77" s="23"/>
      <c r="O77" s="23"/>
      <c r="P77" s="23"/>
      <c r="Q77" s="23"/>
      <c r="R77" s="23"/>
      <c r="S77" s="145"/>
    </row>
    <row r="78" spans="1:19" s="39" customFormat="1" ht="37.5" customHeight="1" x14ac:dyDescent="0.25">
      <c r="A78" s="40"/>
      <c r="B78" s="121"/>
      <c r="C78" s="189"/>
      <c r="D78" s="189"/>
      <c r="E78" s="189"/>
      <c r="F78" s="189"/>
      <c r="G78" s="189"/>
      <c r="H78" s="189"/>
      <c r="I78" s="189"/>
      <c r="J78" s="189"/>
      <c r="K78" s="189"/>
      <c r="L78" s="121"/>
    </row>
    <row r="79" spans="1:19" s="39" customFormat="1" ht="2.25" customHeight="1" x14ac:dyDescent="0.25">
      <c r="A79" s="40"/>
      <c r="B79" s="121"/>
      <c r="C79" s="153"/>
      <c r="D79" s="153"/>
      <c r="E79" s="153"/>
      <c r="F79" s="153"/>
      <c r="G79" s="153"/>
      <c r="H79" s="153"/>
      <c r="I79" s="153"/>
      <c r="J79" s="153"/>
      <c r="K79" s="170"/>
      <c r="L79" s="121"/>
    </row>
    <row r="80" spans="1:19" ht="14.25" customHeight="1" x14ac:dyDescent="0.25">
      <c r="B80" s="161" t="s">
        <v>80</v>
      </c>
      <c r="C80" s="45"/>
      <c r="D80" s="45"/>
      <c r="E80" s="45"/>
      <c r="F80" s="45"/>
      <c r="G80" s="45"/>
      <c r="H80" s="45"/>
      <c r="I80" s="45"/>
      <c r="J80" s="45"/>
      <c r="K80" s="45"/>
      <c r="L80" s="45"/>
    </row>
    <row r="81" spans="2:12" ht="6.75" customHeight="1" x14ac:dyDescent="0.2"/>
    <row r="82" spans="2:12" x14ac:dyDescent="0.2">
      <c r="D82" s="173"/>
      <c r="E82" s="173"/>
      <c r="F82" s="173"/>
      <c r="G82" s="173"/>
      <c r="H82" s="173"/>
      <c r="I82" s="173"/>
      <c r="J82" s="173"/>
      <c r="K82" s="173"/>
    </row>
    <row r="83" spans="2:12" x14ac:dyDescent="0.2">
      <c r="B83" s="92"/>
      <c r="D83" s="93"/>
      <c r="E83" s="93"/>
      <c r="F83" s="93"/>
      <c r="G83" s="93"/>
      <c r="H83" s="93"/>
      <c r="I83" s="93"/>
      <c r="J83" s="93"/>
      <c r="K83" s="93"/>
      <c r="L83" s="94"/>
    </row>
    <row r="84" spans="2:12" ht="15" x14ac:dyDescent="0.25">
      <c r="B84" s="167"/>
      <c r="C84" s="42"/>
      <c r="D84" s="20"/>
      <c r="E84" s="43"/>
      <c r="F84" s="20"/>
      <c r="G84" s="20"/>
      <c r="H84" s="44"/>
      <c r="I84" s="20"/>
      <c r="J84" s="20"/>
      <c r="K84" s="20"/>
      <c r="L84" s="20"/>
    </row>
    <row r="85" spans="2:12" ht="15" x14ac:dyDescent="0.25">
      <c r="B85" s="125"/>
      <c r="C85" s="42"/>
      <c r="D85" s="20"/>
      <c r="E85" s="43"/>
      <c r="F85" s="20"/>
      <c r="G85" s="20"/>
      <c r="H85" s="44"/>
      <c r="I85" s="20"/>
      <c r="J85" s="20"/>
      <c r="K85" s="20"/>
      <c r="L85" s="20"/>
    </row>
    <row r="87" spans="2:12" ht="15" x14ac:dyDescent="0.25">
      <c r="B87" s="167"/>
    </row>
    <row r="88" spans="2:12" ht="15" x14ac:dyDescent="0.25">
      <c r="B88" s="125"/>
    </row>
  </sheetData>
  <mergeCells count="2">
    <mergeCell ref="C76:K76"/>
    <mergeCell ref="C77:K78"/>
  </mergeCells>
  <printOptions horizontalCentered="1" verticalCentered="1"/>
  <pageMargins left="0" right="0" top="0" bottom="0" header="0" footer="0"/>
  <pageSetup paperSize="9" scale="98"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L63"/>
  <sheetViews>
    <sheetView showGridLines="0" view="pageBreakPreview" topLeftCell="A34" zoomScale="130" zoomScaleNormal="100" zoomScaleSheetLayoutView="130" workbookViewId="0"/>
  </sheetViews>
  <sheetFormatPr defaultRowHeight="11.25" x14ac:dyDescent="0.2"/>
  <cols>
    <col min="1" max="1" width="9.140625" style="14"/>
    <col min="2" max="2" width="4.5703125" style="14" customWidth="1"/>
    <col min="3" max="3" width="19.7109375" style="14" customWidth="1"/>
    <col min="4" max="5" width="13.7109375" style="14" customWidth="1"/>
    <col min="6" max="6" width="13.28515625" style="14" customWidth="1"/>
    <col min="7" max="7" width="14.5703125" style="14" customWidth="1"/>
    <col min="8" max="8" width="14.42578125" style="14" customWidth="1"/>
    <col min="9" max="9" width="3.85546875" style="14" customWidth="1"/>
    <col min="10" max="16384" width="9.140625" style="14"/>
  </cols>
  <sheetData>
    <row r="1" spans="2:12" ht="10.5" customHeight="1" x14ac:dyDescent="0.2">
      <c r="B1" s="11"/>
      <c r="C1" s="11"/>
      <c r="D1" s="12"/>
      <c r="E1" s="12"/>
      <c r="F1" s="12"/>
      <c r="G1" s="12"/>
      <c r="H1" s="12"/>
    </row>
    <row r="2" spans="2:12" s="61" customFormat="1" ht="21" customHeight="1" x14ac:dyDescent="0.2">
      <c r="B2" s="55"/>
      <c r="C2" s="56"/>
      <c r="D2" s="57"/>
      <c r="E2" s="57"/>
      <c r="F2" s="58"/>
      <c r="G2" s="58"/>
      <c r="H2" s="57"/>
      <c r="I2" s="59"/>
      <c r="J2" s="60"/>
    </row>
    <row r="3" spans="2:12" s="67" customFormat="1" ht="10.5" customHeight="1" x14ac:dyDescent="0.2">
      <c r="B3" s="62"/>
      <c r="C3" s="63"/>
      <c r="D3" s="64"/>
      <c r="E3" s="64"/>
      <c r="F3" s="64"/>
      <c r="G3" s="64"/>
      <c r="H3" s="65"/>
      <c r="I3" s="66"/>
      <c r="J3" s="66"/>
    </row>
    <row r="4" spans="2:12" ht="9.75" customHeight="1" x14ac:dyDescent="0.2">
      <c r="B4" s="6"/>
      <c r="C4" s="6"/>
      <c r="D4" s="6"/>
      <c r="E4" s="6"/>
      <c r="F4" s="6"/>
      <c r="G4" s="6"/>
      <c r="H4" s="6"/>
      <c r="I4" s="20"/>
      <c r="J4" s="20"/>
    </row>
    <row r="5" spans="2:12" ht="9.75" customHeight="1" x14ac:dyDescent="0.2">
      <c r="B5" s="6"/>
      <c r="C5" s="6"/>
      <c r="D5" s="6"/>
      <c r="E5" s="6"/>
      <c r="F5" s="6"/>
      <c r="G5" s="6"/>
      <c r="H5" s="6"/>
      <c r="I5" s="20"/>
      <c r="J5" s="20"/>
    </row>
    <row r="6" spans="2:12" ht="9.75" customHeight="1" x14ac:dyDescent="0.2">
      <c r="B6" s="6"/>
      <c r="C6" s="6"/>
      <c r="D6" s="6"/>
      <c r="E6" s="6"/>
      <c r="F6" s="6"/>
      <c r="G6" s="6"/>
      <c r="H6" s="6"/>
      <c r="I6" s="20"/>
      <c r="J6" s="20"/>
    </row>
    <row r="7" spans="2:12" ht="9.75" customHeight="1" x14ac:dyDescent="0.2">
      <c r="B7" s="6"/>
      <c r="C7" s="6"/>
      <c r="D7" s="6"/>
      <c r="E7" s="6"/>
      <c r="F7" s="6"/>
      <c r="G7" s="6"/>
      <c r="H7" s="6"/>
      <c r="I7" s="20"/>
      <c r="J7" s="20"/>
    </row>
    <row r="8" spans="2:12" s="67" customFormat="1" ht="10.5" customHeight="1" x14ac:dyDescent="0.2">
      <c r="B8" s="62"/>
      <c r="C8" s="63"/>
      <c r="D8" s="65"/>
      <c r="E8" s="65"/>
      <c r="F8" s="65"/>
      <c r="G8" s="65"/>
      <c r="H8" s="65"/>
      <c r="I8" s="66"/>
      <c r="J8" s="66"/>
    </row>
    <row r="9" spans="2:12" s="67" customFormat="1" ht="10.5" customHeight="1" x14ac:dyDescent="0.2">
      <c r="B9" s="62"/>
      <c r="C9" s="63"/>
      <c r="D9" s="64"/>
      <c r="E9" s="64"/>
      <c r="F9" s="64"/>
      <c r="G9" s="64"/>
      <c r="H9" s="65"/>
      <c r="I9" s="66"/>
      <c r="J9" s="66"/>
    </row>
    <row r="10" spans="2:12" s="67" customFormat="1" ht="10.5" customHeight="1" x14ac:dyDescent="0.2">
      <c r="B10" s="62"/>
      <c r="C10" s="63"/>
      <c r="D10" s="65"/>
      <c r="E10" s="65"/>
      <c r="F10" s="65"/>
      <c r="G10" s="65"/>
      <c r="H10" s="65"/>
      <c r="I10" s="66"/>
      <c r="J10" s="66"/>
    </row>
    <row r="11" spans="2:12" s="67" customFormat="1" ht="10.5" customHeight="1" x14ac:dyDescent="0.2">
      <c r="B11" s="62"/>
      <c r="C11" s="63"/>
      <c r="D11" s="64"/>
      <c r="E11" s="64"/>
      <c r="F11" s="64"/>
      <c r="G11" s="64"/>
      <c r="H11" s="65"/>
      <c r="I11" s="66"/>
      <c r="J11" s="66"/>
    </row>
    <row r="12" spans="2:12" s="67" customFormat="1" ht="10.5" customHeight="1" x14ac:dyDescent="0.2">
      <c r="B12" s="62"/>
      <c r="C12" s="63"/>
      <c r="D12" s="65"/>
      <c r="E12" s="65"/>
      <c r="F12" s="65"/>
      <c r="G12" s="65"/>
      <c r="H12" s="65"/>
      <c r="I12" s="66"/>
      <c r="J12" s="66"/>
    </row>
    <row r="13" spans="2:12" s="67" customFormat="1" ht="10.5" customHeight="1" x14ac:dyDescent="0.2">
      <c r="B13" s="62"/>
      <c r="C13" s="63"/>
      <c r="D13" s="64"/>
      <c r="E13" s="64"/>
      <c r="F13" s="64"/>
      <c r="G13" s="64"/>
      <c r="H13" s="65"/>
      <c r="I13" s="66"/>
      <c r="J13" s="66"/>
    </row>
    <row r="14" spans="2:12" s="2" customFormat="1" ht="7.5" customHeight="1" x14ac:dyDescent="0.2">
      <c r="B14" s="15"/>
      <c r="C14" s="15"/>
      <c r="D14" s="15"/>
      <c r="E14" s="15"/>
      <c r="F14" s="15"/>
      <c r="G14" s="15"/>
      <c r="H14" s="15"/>
      <c r="I14" s="15"/>
    </row>
    <row r="15" spans="2:12" s="1" customFormat="1" ht="0.75" customHeight="1" x14ac:dyDescent="0.2">
      <c r="B15" s="3"/>
      <c r="C15" s="3"/>
      <c r="D15" s="3"/>
      <c r="E15" s="3"/>
      <c r="F15" s="3"/>
      <c r="G15" s="3"/>
      <c r="H15" s="3"/>
      <c r="I15" s="3"/>
    </row>
    <row r="16" spans="2:12" ht="18.75" customHeight="1" x14ac:dyDescent="0.25">
      <c r="B16" s="68" t="s">
        <v>102</v>
      </c>
      <c r="C16" s="16"/>
      <c r="D16" s="17"/>
      <c r="E16" s="18"/>
      <c r="F16" s="18"/>
      <c r="G16" s="18"/>
      <c r="H16" s="18"/>
      <c r="I16" s="19"/>
      <c r="J16" s="20"/>
      <c r="L16" s="123"/>
    </row>
    <row r="17" spans="2:10" s="23" customFormat="1" ht="7.5" customHeight="1" x14ac:dyDescent="0.2">
      <c r="B17" s="21"/>
      <c r="C17" s="21"/>
      <c r="D17" s="22"/>
      <c r="E17" s="22"/>
      <c r="F17" s="22"/>
      <c r="G17" s="22"/>
      <c r="H17" s="22"/>
      <c r="I17" s="21"/>
      <c r="J17" s="21"/>
    </row>
    <row r="18" spans="2:10" s="2" customFormat="1" ht="15" customHeight="1" x14ac:dyDescent="0.2">
      <c r="B18" s="69" t="s">
        <v>81</v>
      </c>
      <c r="C18" s="24"/>
      <c r="D18" s="24"/>
      <c r="E18" s="24"/>
      <c r="F18" s="24"/>
      <c r="G18" s="24"/>
      <c r="H18" s="24"/>
      <c r="I18" s="25"/>
    </row>
    <row r="19" spans="2:10" s="1" customFormat="1" ht="0.75" customHeight="1" x14ac:dyDescent="0.2">
      <c r="B19" s="3"/>
      <c r="C19" s="3"/>
      <c r="D19" s="3"/>
      <c r="E19" s="3"/>
      <c r="F19" s="3"/>
      <c r="G19" s="3"/>
      <c r="H19" s="3"/>
      <c r="I19" s="3"/>
    </row>
    <row r="20" spans="2:10" s="28" customFormat="1" ht="24" x14ac:dyDescent="0.2">
      <c r="B20" s="26"/>
      <c r="C20" s="26"/>
      <c r="D20" s="27">
        <v>2014</v>
      </c>
      <c r="E20" s="27" t="s">
        <v>101</v>
      </c>
      <c r="F20" s="116" t="s">
        <v>103</v>
      </c>
      <c r="G20" s="116" t="s">
        <v>32</v>
      </c>
      <c r="H20" s="116" t="s">
        <v>104</v>
      </c>
      <c r="I20" s="71"/>
      <c r="J20" s="2"/>
    </row>
    <row r="21" spans="2:10" s="1" customFormat="1" ht="0.75" customHeight="1" x14ac:dyDescent="0.2">
      <c r="D21" s="3"/>
      <c r="E21" s="3"/>
      <c r="F21" s="3"/>
      <c r="G21" s="3"/>
      <c r="H21" s="3"/>
      <c r="I21" s="3"/>
    </row>
    <row r="22" spans="2:10" ht="7.5" customHeight="1" x14ac:dyDescent="0.2">
      <c r="B22" s="29"/>
      <c r="C22" s="30"/>
      <c r="D22" s="31"/>
      <c r="E22" s="31"/>
      <c r="F22" s="31"/>
      <c r="G22" s="31"/>
      <c r="H22" s="31"/>
      <c r="I22" s="32"/>
      <c r="J22" s="20"/>
    </row>
    <row r="23" spans="2:10" s="23" customFormat="1" ht="13.5" customHeight="1" x14ac:dyDescent="0.2">
      <c r="B23" s="33"/>
      <c r="C23" s="8" t="s">
        <v>0</v>
      </c>
      <c r="D23" s="34">
        <v>150.02577890190543</v>
      </c>
      <c r="E23" s="34">
        <v>187.64710819146896</v>
      </c>
      <c r="F23" s="50">
        <v>25.076576548995821</v>
      </c>
      <c r="G23" s="50">
        <v>1.3465168570312582</v>
      </c>
      <c r="H23" s="50">
        <v>1.4089137889310486</v>
      </c>
      <c r="I23" s="21"/>
      <c r="J23" s="21"/>
    </row>
    <row r="24" spans="2:10" s="23" customFormat="1" ht="13.5" customHeight="1" x14ac:dyDescent="0.2">
      <c r="B24" s="33"/>
      <c r="C24" s="7" t="s">
        <v>1</v>
      </c>
      <c r="D24" s="35">
        <v>4399.9896899275809</v>
      </c>
      <c r="E24" s="35">
        <v>5298.3397817138557</v>
      </c>
      <c r="F24" s="53">
        <v>20.417095381899884</v>
      </c>
      <c r="G24" s="53">
        <v>0.97101568028029539</v>
      </c>
      <c r="H24" s="53">
        <v>1.0697309936311867</v>
      </c>
      <c r="I24" s="21"/>
      <c r="J24" s="21"/>
    </row>
    <row r="25" spans="2:10" s="23" customFormat="1" ht="13.5" customHeight="1" x14ac:dyDescent="0.2">
      <c r="B25" s="33"/>
      <c r="C25" s="8" t="s">
        <v>2</v>
      </c>
      <c r="D25" s="117">
        <v>642.72181975622652</v>
      </c>
      <c r="E25" s="117">
        <v>925.36690220145942</v>
      </c>
      <c r="F25" s="50">
        <v>43.976269944038208</v>
      </c>
      <c r="G25" s="114">
        <v>1.3090429137519419</v>
      </c>
      <c r="H25" s="114">
        <v>1.6225131792533036</v>
      </c>
      <c r="I25" s="21"/>
      <c r="J25" s="21"/>
    </row>
    <row r="26" spans="2:10" s="23" customFormat="1" ht="14.25" customHeight="1" x14ac:dyDescent="0.2">
      <c r="B26" s="33"/>
      <c r="C26" s="7" t="s">
        <v>3</v>
      </c>
      <c r="D26" s="35">
        <v>15561.605203341147</v>
      </c>
      <c r="E26" s="177">
        <v>22753.98809765885</v>
      </c>
      <c r="F26" s="174">
        <v>46.218772423126794</v>
      </c>
      <c r="G26" s="174">
        <v>1.0063652555168232</v>
      </c>
      <c r="H26" s="174">
        <v>1.3565057957969722</v>
      </c>
      <c r="I26" s="21"/>
      <c r="J26" s="21"/>
    </row>
    <row r="27" spans="2:10" s="23" customFormat="1" ht="13.5" customHeight="1" x14ac:dyDescent="0.2">
      <c r="B27" s="33"/>
      <c r="C27" s="33" t="s">
        <v>4</v>
      </c>
      <c r="D27" s="118">
        <v>892.08478006038115</v>
      </c>
      <c r="E27" s="118">
        <v>1229.5313270207466</v>
      </c>
      <c r="F27" s="119">
        <v>37.826735138057764</v>
      </c>
      <c r="G27" s="119">
        <v>1.8232687513011041</v>
      </c>
      <c r="H27" s="119">
        <v>2.1636994585660734</v>
      </c>
      <c r="I27" s="21"/>
      <c r="J27" s="21"/>
    </row>
    <row r="28" spans="2:10" s="23" customFormat="1" ht="13.5" customHeight="1" x14ac:dyDescent="0.2">
      <c r="B28" s="33"/>
      <c r="C28" s="7" t="s">
        <v>28</v>
      </c>
      <c r="D28" s="35">
        <v>1683.406220098391</v>
      </c>
      <c r="E28" s="177">
        <v>2906.9334709337058</v>
      </c>
      <c r="F28" s="182">
        <v>72.681640131031628</v>
      </c>
      <c r="G28" s="174">
        <v>0.94378413894225799</v>
      </c>
      <c r="H28" s="174">
        <v>1.3951514386874189</v>
      </c>
      <c r="I28" s="21"/>
      <c r="J28" s="21"/>
    </row>
    <row r="29" spans="2:10" s="23" customFormat="1" ht="13.5" customHeight="1" x14ac:dyDescent="0.2">
      <c r="B29" s="33"/>
      <c r="C29" s="33" t="s">
        <v>5</v>
      </c>
      <c r="D29" s="118">
        <v>3398.9256614846945</v>
      </c>
      <c r="E29" s="118">
        <v>4820.4196263938957</v>
      </c>
      <c r="F29" s="119">
        <v>41.821860978515033</v>
      </c>
      <c r="G29" s="119">
        <v>1.1492577500747019</v>
      </c>
      <c r="H29" s="119">
        <v>1.4018610575134518</v>
      </c>
      <c r="I29" s="21"/>
      <c r="J29" s="21"/>
    </row>
    <row r="30" spans="2:10" s="23" customFormat="1" ht="13.5" customHeight="1" x14ac:dyDescent="0.2">
      <c r="B30" s="33"/>
      <c r="C30" s="7" t="s">
        <v>6</v>
      </c>
      <c r="D30" s="35">
        <v>431.44658509477364</v>
      </c>
      <c r="E30" s="177">
        <v>620.20613643492959</v>
      </c>
      <c r="F30" s="182">
        <v>43.750387153647786</v>
      </c>
      <c r="G30" s="174">
        <v>1.9287258041663295</v>
      </c>
      <c r="H30" s="174">
        <v>2.1576336944259902</v>
      </c>
      <c r="I30" s="21"/>
      <c r="J30" s="21"/>
    </row>
    <row r="31" spans="2:10" s="23" customFormat="1" ht="13.5" customHeight="1" x14ac:dyDescent="0.2">
      <c r="B31" s="33"/>
      <c r="C31" s="33" t="s">
        <v>7</v>
      </c>
      <c r="D31" s="118">
        <v>43935.958605345957</v>
      </c>
      <c r="E31" s="118">
        <v>49686.469309726017</v>
      </c>
      <c r="F31" s="119">
        <v>13.088392485148503</v>
      </c>
      <c r="G31" s="119">
        <v>1.8198728564559719</v>
      </c>
      <c r="H31" s="119">
        <v>1.9312059166101743</v>
      </c>
      <c r="I31" s="21"/>
      <c r="J31" s="21"/>
    </row>
    <row r="32" spans="2:10" s="23" customFormat="1" ht="13.5" customHeight="1" x14ac:dyDescent="0.2">
      <c r="B32" s="33"/>
      <c r="C32" s="7" t="s">
        <v>8</v>
      </c>
      <c r="D32" s="35">
        <v>39274.384789230673</v>
      </c>
      <c r="E32" s="35">
        <v>52517.889201618222</v>
      </c>
      <c r="F32" s="120">
        <v>33.720463053616086</v>
      </c>
      <c r="G32" s="53">
        <v>1.1852982016566596</v>
      </c>
      <c r="H32" s="53">
        <v>1.4890022913907504</v>
      </c>
      <c r="I32" s="21"/>
      <c r="J32" s="21"/>
    </row>
    <row r="33" spans="2:10" s="23" customFormat="1" ht="13.5" customHeight="1" x14ac:dyDescent="0.2">
      <c r="B33" s="33"/>
      <c r="C33" s="33" t="s">
        <v>9</v>
      </c>
      <c r="D33" s="118">
        <v>4357.5684421754613</v>
      </c>
      <c r="E33" s="118">
        <v>7096.6252473760051</v>
      </c>
      <c r="F33" s="119">
        <v>62.857459189627882</v>
      </c>
      <c r="G33" s="119">
        <v>2.2222501141415969</v>
      </c>
      <c r="H33" s="119">
        <v>3.5890077236311648</v>
      </c>
      <c r="I33" s="21"/>
      <c r="J33" s="21"/>
    </row>
    <row r="34" spans="2:10" s="23" customFormat="1" ht="13.5" customHeight="1" x14ac:dyDescent="0.2">
      <c r="B34" s="33"/>
      <c r="C34" s="7" t="s">
        <v>10</v>
      </c>
      <c r="D34" s="35">
        <v>1035.4225341000558</v>
      </c>
      <c r="E34" s="35">
        <v>2523.5855686382984</v>
      </c>
      <c r="F34" s="120">
        <v>143.72519290703761</v>
      </c>
      <c r="G34" s="53">
        <v>0.85753512822469391</v>
      </c>
      <c r="H34" s="53">
        <v>1.6860416557743803</v>
      </c>
      <c r="I34" s="21"/>
      <c r="J34" s="21"/>
    </row>
    <row r="35" spans="2:10" s="23" customFormat="1" ht="13.5" customHeight="1" x14ac:dyDescent="0.2">
      <c r="B35" s="33"/>
      <c r="C35" s="33" t="s">
        <v>12</v>
      </c>
      <c r="D35" s="118">
        <v>20787.945277545256</v>
      </c>
      <c r="E35" s="118">
        <v>28500.731535232615</v>
      </c>
      <c r="F35" s="119">
        <v>37.102205892462891</v>
      </c>
      <c r="G35" s="119">
        <v>1.1398714022804675</v>
      </c>
      <c r="H35" s="119">
        <v>1.5369478137024761</v>
      </c>
      <c r="I35" s="21"/>
      <c r="J35" s="21"/>
    </row>
    <row r="36" spans="2:10" s="23" customFormat="1" ht="13.5" customHeight="1" x14ac:dyDescent="0.2">
      <c r="B36" s="33"/>
      <c r="C36" s="7" t="s">
        <v>13</v>
      </c>
      <c r="D36" s="35">
        <v>245.56740836382545</v>
      </c>
      <c r="E36" s="177">
        <v>665.90597727081126</v>
      </c>
      <c r="F36" s="182">
        <v>171.17034044038309</v>
      </c>
      <c r="G36" s="174">
        <v>0.9356298513709338</v>
      </c>
      <c r="H36" s="174">
        <v>2.1555013207109335</v>
      </c>
      <c r="I36" s="21"/>
      <c r="J36" s="21"/>
    </row>
    <row r="37" spans="2:10" s="23" customFormat="1" ht="13.5" customHeight="1" x14ac:dyDescent="0.2">
      <c r="B37" s="33"/>
      <c r="C37" s="33" t="s">
        <v>14</v>
      </c>
      <c r="D37" s="118">
        <v>357.30171123836931</v>
      </c>
      <c r="E37" s="118">
        <v>1026.6671316674206</v>
      </c>
      <c r="F37" s="119">
        <v>187.33899093544855</v>
      </c>
      <c r="G37" s="119">
        <v>0.87967542932471354</v>
      </c>
      <c r="H37" s="119">
        <v>2.0292638033927277</v>
      </c>
      <c r="I37" s="21"/>
      <c r="J37" s="21"/>
    </row>
    <row r="38" spans="2:10" s="23" customFormat="1" ht="13.5" customHeight="1" x14ac:dyDescent="0.2">
      <c r="B38" s="33"/>
      <c r="C38" s="7" t="s">
        <v>15</v>
      </c>
      <c r="D38" s="35">
        <v>215.97159428798781</v>
      </c>
      <c r="E38" s="35">
        <v>380.5603496240185</v>
      </c>
      <c r="F38" s="120">
        <v>76.208519865144609</v>
      </c>
      <c r="G38" s="53">
        <v>0.36802703873101428</v>
      </c>
      <c r="H38" s="53">
        <v>0.54072774709681026</v>
      </c>
      <c r="I38" s="21"/>
      <c r="J38" s="21"/>
    </row>
    <row r="39" spans="2:10" s="23" customFormat="1" ht="13.5" customHeight="1" x14ac:dyDescent="0.2">
      <c r="B39" s="33"/>
      <c r="C39" s="33" t="s">
        <v>25</v>
      </c>
      <c r="D39" s="118">
        <v>59.007635667615872</v>
      </c>
      <c r="E39" s="118">
        <v>72.86391040736936</v>
      </c>
      <c r="F39" s="119">
        <v>23.482172405287514</v>
      </c>
      <c r="G39" s="119">
        <v>1.5044671299509533</v>
      </c>
      <c r="H39" s="119">
        <v>1.6263129743245737</v>
      </c>
      <c r="I39" s="21"/>
      <c r="J39" s="21"/>
    </row>
    <row r="40" spans="2:10" s="23" customFormat="1" ht="13.5" customHeight="1" x14ac:dyDescent="0.2">
      <c r="B40" s="33"/>
      <c r="C40" s="7" t="s">
        <v>16</v>
      </c>
      <c r="D40" s="35">
        <v>8650.1361718132921</v>
      </c>
      <c r="E40" s="35">
        <v>12200.097612207453</v>
      </c>
      <c r="F40" s="120">
        <v>41.039370593515144</v>
      </c>
      <c r="G40" s="53">
        <v>1.1517321953213213</v>
      </c>
      <c r="H40" s="53">
        <v>1.4468694886483526</v>
      </c>
      <c r="I40" s="21"/>
      <c r="J40" s="21"/>
    </row>
    <row r="41" spans="2:10" s="23" customFormat="1" ht="13.5" customHeight="1" x14ac:dyDescent="0.2">
      <c r="B41" s="33"/>
      <c r="C41" s="33" t="s">
        <v>73</v>
      </c>
      <c r="D41" s="118">
        <v>105.50145650982934</v>
      </c>
      <c r="E41" s="118">
        <v>169.34940383973219</v>
      </c>
      <c r="F41" s="134">
        <v>60.518545849605673</v>
      </c>
      <c r="G41" s="119">
        <v>1.0884017428847053</v>
      </c>
      <c r="H41" s="119">
        <v>1.5354272407303768</v>
      </c>
      <c r="I41" s="21"/>
      <c r="J41" s="21"/>
    </row>
    <row r="42" spans="2:10" s="23" customFormat="1" ht="13.5" customHeight="1" x14ac:dyDescent="0.2">
      <c r="B42" s="33"/>
      <c r="C42" s="7" t="s">
        <v>17</v>
      </c>
      <c r="D42" s="35">
        <v>5861.8263772896526</v>
      </c>
      <c r="E42" s="35">
        <v>7321.4511422285286</v>
      </c>
      <c r="F42" s="53">
        <v>24.900511734599796</v>
      </c>
      <c r="G42" s="53">
        <v>1.5492771558428808</v>
      </c>
      <c r="H42" s="53">
        <v>1.7427580482637071</v>
      </c>
      <c r="I42" s="21"/>
      <c r="J42" s="21"/>
    </row>
    <row r="43" spans="2:10" s="23" customFormat="1" ht="13.5" customHeight="1" x14ac:dyDescent="0.2">
      <c r="B43" s="33"/>
      <c r="C43" s="33" t="s">
        <v>18</v>
      </c>
      <c r="D43" s="118">
        <v>8532.3576313955255</v>
      </c>
      <c r="E43" s="118">
        <v>13663.443894855298</v>
      </c>
      <c r="F43" s="134">
        <v>60.13679319511305</v>
      </c>
      <c r="G43" s="119">
        <v>1.8626232930998396</v>
      </c>
      <c r="H43" s="119">
        <v>2.3371798981991385</v>
      </c>
      <c r="I43" s="21"/>
      <c r="J43" s="21"/>
    </row>
    <row r="44" spans="2:10" s="23" customFormat="1" ht="13.5" customHeight="1" x14ac:dyDescent="0.2">
      <c r="B44" s="33"/>
      <c r="C44" s="7" t="s">
        <v>19</v>
      </c>
      <c r="D44" s="35">
        <v>2561.9678146117976</v>
      </c>
      <c r="E44" s="177">
        <v>3311.1276077182711</v>
      </c>
      <c r="F44" s="174">
        <v>29.241577073441483</v>
      </c>
      <c r="G44" s="174">
        <v>1.3077681447603451</v>
      </c>
      <c r="H44" s="174">
        <v>1.5521059439058766</v>
      </c>
      <c r="I44" s="21"/>
      <c r="J44" s="21"/>
    </row>
    <row r="45" spans="2:10" s="23" customFormat="1" ht="13.5" customHeight="1" x14ac:dyDescent="0.2">
      <c r="B45" s="33"/>
      <c r="C45" s="33" t="s">
        <v>20</v>
      </c>
      <c r="D45" s="118">
        <v>2323.6244589761341</v>
      </c>
      <c r="E45" s="118">
        <v>4195.5878482110875</v>
      </c>
      <c r="F45" s="134">
        <v>80.56221744454362</v>
      </c>
      <c r="G45" s="119">
        <v>1.345998381374458</v>
      </c>
      <c r="H45" s="119">
        <v>1.8779130126174419</v>
      </c>
      <c r="I45" s="21"/>
      <c r="J45" s="21"/>
    </row>
    <row r="46" spans="2:10" s="23" customFormat="1" ht="13.5" customHeight="1" x14ac:dyDescent="0.2">
      <c r="B46" s="33"/>
      <c r="C46" s="7" t="s">
        <v>29</v>
      </c>
      <c r="D46" s="35">
        <v>832.1481583402466</v>
      </c>
      <c r="E46" s="35">
        <v>1688.4359588920172</v>
      </c>
      <c r="F46" s="53">
        <v>102.90088272978592</v>
      </c>
      <c r="G46" s="53">
        <v>0.98769252822314779</v>
      </c>
      <c r="H46" s="53">
        <v>1.7255281425434414</v>
      </c>
      <c r="I46" s="21"/>
      <c r="J46" s="21"/>
    </row>
    <row r="47" spans="2:10" s="23" customFormat="1" ht="13.5" customHeight="1" x14ac:dyDescent="0.2">
      <c r="B47" s="33"/>
      <c r="C47" s="33" t="s">
        <v>21</v>
      </c>
      <c r="D47" s="118">
        <v>410.72015277268486</v>
      </c>
      <c r="E47" s="118">
        <v>624.72893872406837</v>
      </c>
      <c r="F47" s="134">
        <v>52.105742683103195</v>
      </c>
      <c r="G47" s="119">
        <v>0.97373846121415775</v>
      </c>
      <c r="H47" s="119">
        <v>1.2249369177138669</v>
      </c>
      <c r="I47" s="21"/>
      <c r="J47" s="21"/>
    </row>
    <row r="48" spans="2:10" s="23" customFormat="1" ht="13.5" customHeight="1" x14ac:dyDescent="0.2">
      <c r="B48" s="33"/>
      <c r="C48" s="7" t="s">
        <v>22</v>
      </c>
      <c r="D48" s="35">
        <v>10607.599083945999</v>
      </c>
      <c r="E48" s="35">
        <v>12656.314514294594</v>
      </c>
      <c r="F48" s="53">
        <v>19.313658200461315</v>
      </c>
      <c r="G48" s="53">
        <v>0.92115257547778551</v>
      </c>
      <c r="H48" s="53">
        <v>1.0255947664087761</v>
      </c>
      <c r="I48" s="21"/>
      <c r="J48" s="21"/>
    </row>
    <row r="49" spans="2:10" s="23" customFormat="1" ht="13.5" customHeight="1" x14ac:dyDescent="0.2">
      <c r="B49" s="33"/>
      <c r="C49" s="33" t="s">
        <v>23</v>
      </c>
      <c r="D49" s="118">
        <v>11783.075141698469</v>
      </c>
      <c r="E49" s="118">
        <v>17678.557196361762</v>
      </c>
      <c r="F49" s="134">
        <v>50.033475843670885</v>
      </c>
      <c r="G49" s="119">
        <v>1.4466412684835372</v>
      </c>
      <c r="H49" s="119">
        <v>1.5973349067886924</v>
      </c>
      <c r="I49" s="21"/>
      <c r="J49" s="21"/>
    </row>
    <row r="50" spans="2:10" s="23" customFormat="1" ht="13.5" customHeight="1" x14ac:dyDescent="0.2">
      <c r="B50" s="33"/>
      <c r="C50" s="7" t="s">
        <v>30</v>
      </c>
      <c r="D50" s="35">
        <v>61286.713161731401</v>
      </c>
      <c r="E50" s="177">
        <v>69358.181497496102</v>
      </c>
      <c r="F50" s="174">
        <v>13.170013399910442</v>
      </c>
      <c r="G50" s="174">
        <v>2.1267911446015861</v>
      </c>
      <c r="H50" s="174">
        <v>2.2502255811047331</v>
      </c>
      <c r="I50" s="21"/>
      <c r="J50" s="21"/>
    </row>
    <row r="51" spans="2:10" s="23" customFormat="1" ht="14.25" customHeight="1" x14ac:dyDescent="0.2">
      <c r="B51" s="33"/>
      <c r="C51" s="33" t="s">
        <v>31</v>
      </c>
      <c r="D51" s="118">
        <v>660062.15425989672</v>
      </c>
      <c r="E51" s="118">
        <v>725708.56068544171</v>
      </c>
      <c r="F51" s="119">
        <v>9.9454886182880564</v>
      </c>
      <c r="G51" s="119">
        <v>3.7236349832416651</v>
      </c>
      <c r="H51" s="119">
        <v>3.5719116848333039</v>
      </c>
      <c r="I51" s="21"/>
      <c r="J51" s="21"/>
    </row>
    <row r="52" spans="2:10" s="67" customFormat="1" ht="6.75" customHeight="1" x14ac:dyDescent="0.2">
      <c r="B52" s="62"/>
      <c r="C52" s="63"/>
      <c r="D52" s="65"/>
      <c r="E52" s="65"/>
      <c r="F52" s="65"/>
      <c r="G52" s="65"/>
      <c r="H52" s="65"/>
      <c r="I52" s="66"/>
      <c r="J52" s="66"/>
    </row>
    <row r="53" spans="2:10" s="2" customFormat="1" ht="4.5" customHeight="1" x14ac:dyDescent="0.2">
      <c r="B53" s="38"/>
      <c r="C53" s="38"/>
      <c r="D53" s="38"/>
      <c r="E53" s="38"/>
      <c r="F53" s="38"/>
      <c r="G53" s="38"/>
      <c r="H53" s="38"/>
    </row>
    <row r="54" spans="2:10" s="1" customFormat="1" ht="0.75" customHeight="1" x14ac:dyDescent="0.2">
      <c r="B54" s="3"/>
      <c r="C54" s="3"/>
      <c r="D54" s="3"/>
      <c r="E54" s="3"/>
      <c r="F54" s="3"/>
      <c r="G54" s="3"/>
      <c r="H54" s="3"/>
      <c r="I54" s="3"/>
    </row>
    <row r="55" spans="2:10" ht="9.75" customHeight="1" x14ac:dyDescent="0.2">
      <c r="C55" s="172" t="s">
        <v>105</v>
      </c>
      <c r="D55" s="172"/>
      <c r="E55" s="172"/>
      <c r="F55" s="172"/>
      <c r="G55" s="172"/>
      <c r="H55" s="172"/>
      <c r="I55" s="122"/>
      <c r="J55" s="20"/>
    </row>
    <row r="56" spans="2:10" ht="39" customHeight="1" x14ac:dyDescent="0.2">
      <c r="B56" s="6"/>
      <c r="C56" s="126"/>
      <c r="D56" s="126"/>
      <c r="E56" s="126"/>
      <c r="F56" s="126"/>
      <c r="G56" s="126"/>
      <c r="H56" s="126"/>
      <c r="I56" s="20"/>
      <c r="J56" s="20"/>
    </row>
    <row r="57" spans="2:10" ht="54" customHeight="1" x14ac:dyDescent="0.2">
      <c r="B57" s="6"/>
      <c r="C57" s="6"/>
      <c r="D57" s="6"/>
      <c r="E57" s="6"/>
      <c r="F57" s="6"/>
      <c r="G57" s="6"/>
      <c r="H57" s="6"/>
      <c r="I57" s="20"/>
      <c r="J57" s="20"/>
    </row>
    <row r="58" spans="2:10" ht="14.25" customHeight="1" x14ac:dyDescent="0.25">
      <c r="B58" s="161" t="s">
        <v>82</v>
      </c>
      <c r="C58" s="45"/>
      <c r="D58" s="45"/>
      <c r="E58" s="45"/>
      <c r="F58" s="45"/>
      <c r="G58" s="45"/>
      <c r="H58" s="45"/>
      <c r="I58" s="45"/>
      <c r="J58" s="20"/>
    </row>
    <row r="62" spans="2:10" ht="15" x14ac:dyDescent="0.25">
      <c r="B62" s="124"/>
    </row>
    <row r="63" spans="2:10" ht="15" x14ac:dyDescent="0.25">
      <c r="B63" s="125"/>
    </row>
  </sheetData>
  <printOptions horizontalCentered="1" verticalCentered="1"/>
  <pageMargins left="0" right="0" top="0" bottom="0" header="0" footer="0"/>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B1:S67"/>
  <sheetViews>
    <sheetView showGridLines="0" view="pageBreakPreview" topLeftCell="A40" zoomScale="130" zoomScaleNormal="100" zoomScaleSheetLayoutView="130" workbookViewId="0"/>
  </sheetViews>
  <sheetFormatPr defaultRowHeight="11.25" x14ac:dyDescent="0.2"/>
  <cols>
    <col min="1" max="1" width="9.140625" style="14"/>
    <col min="2" max="2" width="4.5703125" style="14" customWidth="1"/>
    <col min="3" max="3" width="20.42578125" style="14" customWidth="1"/>
    <col min="4" max="11" width="7.7109375" style="14" customWidth="1"/>
    <col min="12" max="12" width="3.85546875" style="14" customWidth="1"/>
    <col min="13" max="16384" width="9.140625" style="14"/>
  </cols>
  <sheetData>
    <row r="1" spans="2:12" ht="10.5" customHeight="1" x14ac:dyDescent="0.2">
      <c r="B1" s="11"/>
      <c r="C1" s="11"/>
      <c r="D1" s="12"/>
      <c r="E1" s="12"/>
      <c r="F1" s="12"/>
      <c r="G1" s="12"/>
      <c r="H1" s="12"/>
      <c r="I1" s="13"/>
      <c r="J1" s="13"/>
      <c r="K1" s="13"/>
    </row>
    <row r="2" spans="2:12" s="61" customFormat="1" ht="21" customHeight="1" x14ac:dyDescent="0.2">
      <c r="B2" s="55"/>
      <c r="C2" s="56"/>
      <c r="D2" s="58"/>
      <c r="E2" s="57"/>
      <c r="F2" s="57"/>
      <c r="G2" s="57"/>
      <c r="H2" s="57"/>
      <c r="I2" s="57"/>
      <c r="J2" s="57"/>
      <c r="K2" s="57"/>
      <c r="L2" s="59"/>
    </row>
    <row r="3" spans="2:12" s="67" customFormat="1" ht="10.5" customHeight="1" x14ac:dyDescent="0.2">
      <c r="B3" s="62"/>
      <c r="C3" s="63"/>
      <c r="D3" s="64"/>
      <c r="E3" s="65"/>
      <c r="F3" s="65"/>
      <c r="G3" s="65"/>
      <c r="H3" s="65"/>
      <c r="I3" s="65"/>
      <c r="J3" s="65"/>
      <c r="K3" s="65"/>
      <c r="L3" s="66"/>
    </row>
    <row r="4" spans="2:12" ht="9.75" customHeight="1" x14ac:dyDescent="0.2">
      <c r="B4" s="6"/>
      <c r="C4" s="6"/>
      <c r="D4" s="6"/>
      <c r="E4" s="6"/>
      <c r="F4" s="6"/>
      <c r="G4" s="6"/>
      <c r="H4" s="6"/>
      <c r="I4" s="6"/>
      <c r="J4" s="6"/>
      <c r="K4" s="6"/>
      <c r="L4" s="20"/>
    </row>
    <row r="5" spans="2:12" ht="9.75" customHeight="1" x14ac:dyDescent="0.2">
      <c r="B5" s="6"/>
      <c r="C5" s="6"/>
      <c r="D5" s="6"/>
      <c r="E5" s="6"/>
      <c r="F5" s="6"/>
      <c r="G5" s="6"/>
      <c r="H5" s="6"/>
      <c r="I5" s="6"/>
      <c r="J5" s="6"/>
      <c r="K5" s="6"/>
      <c r="L5" s="20"/>
    </row>
    <row r="6" spans="2:12" ht="9.75" customHeight="1" x14ac:dyDescent="0.2">
      <c r="B6" s="6"/>
      <c r="C6" s="6"/>
      <c r="D6" s="6"/>
      <c r="E6" s="6"/>
      <c r="F6" s="6"/>
      <c r="G6" s="6"/>
      <c r="H6" s="6"/>
      <c r="I6" s="6"/>
      <c r="J6" s="6"/>
      <c r="K6" s="6"/>
      <c r="L6" s="20"/>
    </row>
    <row r="7" spans="2:12" ht="9.75" customHeight="1" x14ac:dyDescent="0.2">
      <c r="B7" s="6"/>
      <c r="C7" s="6"/>
      <c r="D7" s="6"/>
      <c r="E7" s="6"/>
      <c r="F7" s="6"/>
      <c r="G7" s="6"/>
      <c r="H7" s="6"/>
      <c r="I7" s="6"/>
      <c r="J7" s="6"/>
      <c r="K7" s="6"/>
      <c r="L7" s="20"/>
    </row>
    <row r="8" spans="2:12" s="67" customFormat="1" ht="10.5" customHeight="1" x14ac:dyDescent="0.2">
      <c r="B8" s="62"/>
      <c r="C8" s="63"/>
      <c r="D8" s="65"/>
      <c r="E8" s="65"/>
      <c r="F8" s="65"/>
      <c r="G8" s="65"/>
      <c r="H8" s="65"/>
      <c r="I8" s="65"/>
      <c r="J8" s="65"/>
      <c r="K8" s="65"/>
      <c r="L8" s="66"/>
    </row>
    <row r="9" spans="2:12" s="67" customFormat="1" ht="10.5" customHeight="1" x14ac:dyDescent="0.2">
      <c r="B9" s="62"/>
      <c r="C9" s="63"/>
      <c r="D9" s="64"/>
      <c r="E9" s="65"/>
      <c r="F9" s="65"/>
      <c r="G9" s="65"/>
      <c r="H9" s="65"/>
      <c r="I9" s="65"/>
      <c r="J9" s="65"/>
      <c r="K9" s="65"/>
      <c r="L9" s="66"/>
    </row>
    <row r="10" spans="2:12" s="67" customFormat="1" ht="10.5" customHeight="1" x14ac:dyDescent="0.2">
      <c r="B10" s="62"/>
      <c r="C10" s="63"/>
      <c r="D10" s="65"/>
      <c r="E10" s="65"/>
      <c r="F10" s="65"/>
      <c r="G10" s="65"/>
      <c r="H10" s="65"/>
      <c r="I10" s="65"/>
      <c r="J10" s="65"/>
      <c r="K10" s="65"/>
      <c r="L10" s="66"/>
    </row>
    <row r="11" spans="2:12" s="67" customFormat="1" ht="10.5" customHeight="1" x14ac:dyDescent="0.2">
      <c r="B11" s="62"/>
      <c r="C11" s="63"/>
      <c r="D11" s="64"/>
      <c r="E11" s="65"/>
      <c r="F11" s="65"/>
      <c r="G11" s="65"/>
      <c r="H11" s="65"/>
      <c r="I11" s="65"/>
      <c r="J11" s="65"/>
      <c r="K11" s="65"/>
      <c r="L11" s="66"/>
    </row>
    <row r="12" spans="2:12" s="67" customFormat="1" ht="10.5" customHeight="1" x14ac:dyDescent="0.2">
      <c r="B12" s="62"/>
      <c r="C12" s="63"/>
      <c r="D12" s="65"/>
      <c r="E12" s="65"/>
      <c r="F12" s="65"/>
      <c r="G12" s="65"/>
      <c r="H12" s="65"/>
      <c r="I12" s="65"/>
      <c r="J12" s="65"/>
      <c r="K12" s="65"/>
      <c r="L12" s="66"/>
    </row>
    <row r="13" spans="2:12" s="67" customFormat="1" ht="10.5" customHeight="1" x14ac:dyDescent="0.2">
      <c r="B13" s="62"/>
      <c r="C13" s="63"/>
      <c r="D13" s="64"/>
      <c r="E13" s="65"/>
      <c r="F13" s="65"/>
      <c r="G13" s="65"/>
      <c r="H13" s="65"/>
      <c r="I13" s="65"/>
      <c r="J13" s="65"/>
      <c r="K13" s="65"/>
      <c r="L13" s="66"/>
    </row>
    <row r="14" spans="2:12" s="2" customFormat="1" ht="7.5" customHeight="1" x14ac:dyDescent="0.2">
      <c r="B14" s="15"/>
      <c r="C14" s="15"/>
      <c r="D14" s="15"/>
      <c r="E14" s="15"/>
      <c r="F14" s="15"/>
      <c r="G14" s="15"/>
      <c r="H14" s="15"/>
      <c r="I14" s="15"/>
      <c r="J14" s="15"/>
      <c r="K14" s="15"/>
      <c r="L14" s="15"/>
    </row>
    <row r="15" spans="2:12" s="1" customFormat="1" ht="0.75" customHeight="1" x14ac:dyDescent="0.2">
      <c r="B15" s="3"/>
      <c r="C15" s="3"/>
      <c r="D15" s="3"/>
      <c r="E15" s="3"/>
      <c r="F15" s="3"/>
      <c r="G15" s="3"/>
      <c r="H15" s="3"/>
      <c r="I15" s="3"/>
      <c r="J15" s="3"/>
      <c r="K15" s="3"/>
      <c r="L15" s="3"/>
    </row>
    <row r="16" spans="2:12" ht="18.75" customHeight="1" x14ac:dyDescent="0.25">
      <c r="B16" s="68" t="s">
        <v>83</v>
      </c>
      <c r="C16" s="16"/>
      <c r="D16" s="18"/>
      <c r="E16" s="18"/>
      <c r="F16" s="18"/>
      <c r="G16" s="18"/>
      <c r="H16" s="18"/>
      <c r="I16" s="18"/>
      <c r="J16" s="18"/>
      <c r="K16" s="18"/>
      <c r="L16" s="19"/>
    </row>
    <row r="17" spans="2:12" s="23" customFormat="1" ht="7.5" customHeight="1" x14ac:dyDescent="0.2">
      <c r="B17" s="21"/>
      <c r="C17" s="21"/>
      <c r="D17" s="22"/>
      <c r="E17" s="22"/>
      <c r="F17" s="22"/>
      <c r="G17" s="22"/>
      <c r="H17" s="22"/>
      <c r="I17" s="22"/>
      <c r="J17" s="22"/>
      <c r="K17" s="22"/>
      <c r="L17" s="21"/>
    </row>
    <row r="18" spans="2:12" s="2" customFormat="1" ht="15" customHeight="1" x14ac:dyDescent="0.2">
      <c r="B18" s="69" t="s">
        <v>84</v>
      </c>
      <c r="C18" s="24"/>
      <c r="D18" s="24"/>
      <c r="E18" s="24"/>
      <c r="F18" s="24"/>
      <c r="G18" s="24"/>
      <c r="H18" s="24"/>
      <c r="I18" s="24"/>
      <c r="J18" s="24"/>
      <c r="K18" s="24"/>
      <c r="L18" s="25"/>
    </row>
    <row r="19" spans="2:12" s="1" customFormat="1" ht="0.75" customHeight="1" x14ac:dyDescent="0.2">
      <c r="B19" s="3"/>
      <c r="C19" s="3"/>
      <c r="D19" s="3"/>
      <c r="E19" s="3"/>
      <c r="F19" s="3"/>
      <c r="G19" s="3"/>
      <c r="H19" s="3"/>
      <c r="I19" s="3"/>
      <c r="J19" s="3"/>
      <c r="K19" s="3"/>
      <c r="L19" s="3"/>
    </row>
    <row r="20" spans="2:12" s="28" customFormat="1" ht="20.25" customHeight="1" x14ac:dyDescent="0.2">
      <c r="B20" s="26"/>
      <c r="C20" s="26"/>
      <c r="D20" s="70">
        <v>2014</v>
      </c>
      <c r="E20" s="70">
        <v>2015</v>
      </c>
      <c r="F20" s="70">
        <v>2016</v>
      </c>
      <c r="G20" s="70">
        <v>2017</v>
      </c>
      <c r="H20" s="70">
        <v>2018</v>
      </c>
      <c r="I20" s="169">
        <v>2019</v>
      </c>
      <c r="J20" s="70">
        <v>2020</v>
      </c>
      <c r="K20" s="70" t="s">
        <v>101</v>
      </c>
      <c r="L20" s="71"/>
    </row>
    <row r="21" spans="2:12" s="1" customFormat="1" ht="0.75" customHeight="1" x14ac:dyDescent="0.2">
      <c r="D21" s="3"/>
      <c r="E21" s="3"/>
      <c r="F21" s="3"/>
      <c r="G21" s="3"/>
      <c r="H21" s="3"/>
      <c r="I21" s="3"/>
      <c r="J21" s="3"/>
      <c r="K21" s="3"/>
      <c r="L21" s="3"/>
    </row>
    <row r="22" spans="2:12" ht="7.5" customHeight="1" x14ac:dyDescent="0.2">
      <c r="B22" s="29"/>
      <c r="C22" s="30"/>
      <c r="D22" s="31"/>
      <c r="E22" s="31"/>
      <c r="F22" s="31"/>
      <c r="G22" s="31"/>
      <c r="H22" s="31"/>
      <c r="I22" s="31"/>
      <c r="J22" s="31"/>
      <c r="K22" s="31"/>
      <c r="L22" s="32"/>
    </row>
    <row r="23" spans="2:12" s="23" customFormat="1" ht="15" customHeight="1" x14ac:dyDescent="0.2">
      <c r="B23" s="33"/>
      <c r="C23" s="75" t="s">
        <v>0</v>
      </c>
      <c r="D23" s="76">
        <v>11.14176759975183</v>
      </c>
      <c r="E23" s="76">
        <v>11.388976178789836</v>
      </c>
      <c r="F23" s="76">
        <v>11.766518539227956</v>
      </c>
      <c r="G23" s="76">
        <v>12.213904687968469</v>
      </c>
      <c r="H23" s="76">
        <v>12.704820128145279</v>
      </c>
      <c r="I23" s="76">
        <v>12.97332486910086</v>
      </c>
      <c r="J23" s="76">
        <v>12.460152478195129</v>
      </c>
      <c r="K23" s="76">
        <v>13.318565668509637</v>
      </c>
      <c r="L23" s="21"/>
    </row>
    <row r="24" spans="2:12" s="23" customFormat="1" ht="13.5" customHeight="1" x14ac:dyDescent="0.2">
      <c r="B24" s="33"/>
      <c r="C24" s="78" t="s">
        <v>1</v>
      </c>
      <c r="D24" s="79">
        <v>453.1327124045485</v>
      </c>
      <c r="E24" s="79">
        <v>462.38253802814137</v>
      </c>
      <c r="F24" s="79">
        <v>468.23913347455743</v>
      </c>
      <c r="G24" s="79">
        <v>475.82230385743162</v>
      </c>
      <c r="H24" s="79">
        <v>484.47737101962269</v>
      </c>
      <c r="I24" s="79">
        <v>494.8923018381264</v>
      </c>
      <c r="J24" s="79">
        <v>466.88317295248044</v>
      </c>
      <c r="K24" s="79">
        <v>495.29646362107508</v>
      </c>
      <c r="L24" s="21"/>
    </row>
    <row r="25" spans="2:12" s="23" customFormat="1" ht="13.5" customHeight="1" x14ac:dyDescent="0.2">
      <c r="B25" s="33"/>
      <c r="C25" s="75" t="s">
        <v>2</v>
      </c>
      <c r="D25" s="111">
        <v>49.09860578321878</v>
      </c>
      <c r="E25" s="111">
        <v>50.781776041270305</v>
      </c>
      <c r="F25" s="111">
        <v>52.32540945592082</v>
      </c>
      <c r="G25" s="111">
        <v>53.770766312302733</v>
      </c>
      <c r="H25" s="111">
        <v>55.214252853561874</v>
      </c>
      <c r="I25" s="111">
        <v>57.443611803674898</v>
      </c>
      <c r="J25" s="111">
        <v>54.923447190080758</v>
      </c>
      <c r="K25" s="111">
        <v>57.032935943689672</v>
      </c>
      <c r="L25" s="21"/>
    </row>
    <row r="26" spans="2:12" s="23" customFormat="1" ht="14.25" customHeight="1" x14ac:dyDescent="0.2">
      <c r="B26" s="33"/>
      <c r="C26" s="78" t="s">
        <v>3</v>
      </c>
      <c r="D26" s="79">
        <v>1546.3178123483026</v>
      </c>
      <c r="E26" s="79">
        <v>1556.5107819929221</v>
      </c>
      <c r="F26" s="79">
        <v>1572.0975942157286</v>
      </c>
      <c r="G26" s="79">
        <v>1619.8874776064172</v>
      </c>
      <c r="H26" s="79">
        <v>1659.2434147248532</v>
      </c>
      <c r="I26" s="79">
        <v>1690.1288262458797</v>
      </c>
      <c r="J26" s="79">
        <v>1600.3332155012279</v>
      </c>
      <c r="K26" s="79">
        <v>1677.3970423245014</v>
      </c>
      <c r="L26" s="21"/>
    </row>
    <row r="27" spans="2:12" s="23" customFormat="1" ht="13.5" customHeight="1" x14ac:dyDescent="0.2">
      <c r="B27" s="33"/>
      <c r="C27" s="75" t="s">
        <v>4</v>
      </c>
      <c r="D27" s="111">
        <v>48.927772135829116</v>
      </c>
      <c r="E27" s="111">
        <v>50.163538147923504</v>
      </c>
      <c r="F27" s="111">
        <v>51.93553375767673</v>
      </c>
      <c r="G27" s="111">
        <v>53.708666682761063</v>
      </c>
      <c r="H27" s="111">
        <v>55.266220028734416</v>
      </c>
      <c r="I27" s="111">
        <v>57.190557568995018</v>
      </c>
      <c r="J27" s="111">
        <v>52.558243063398287</v>
      </c>
      <c r="K27" s="111">
        <v>56.825421023841336</v>
      </c>
      <c r="L27" s="21"/>
    </row>
    <row r="28" spans="2:12" s="23" customFormat="1" ht="13.5" customHeight="1" x14ac:dyDescent="0.2">
      <c r="B28" s="33"/>
      <c r="C28" s="78" t="s">
        <v>28</v>
      </c>
      <c r="D28" s="79">
        <v>178.36771679433619</v>
      </c>
      <c r="E28" s="79">
        <v>188.12426473608676</v>
      </c>
      <c r="F28" s="79">
        <v>192.71246313232069</v>
      </c>
      <c r="G28" s="79">
        <v>203.06822822356526</v>
      </c>
      <c r="H28" s="79">
        <v>209.5247726831368</v>
      </c>
      <c r="I28" s="79">
        <v>215.71902751933399</v>
      </c>
      <c r="J28" s="79">
        <v>203.1945760458602</v>
      </c>
      <c r="K28" s="79">
        <v>208.35970851082632</v>
      </c>
      <c r="L28" s="21"/>
    </row>
    <row r="29" spans="2:12" s="23" customFormat="1" ht="13.5" customHeight="1" x14ac:dyDescent="0.2">
      <c r="B29" s="33"/>
      <c r="C29" s="75" t="s">
        <v>5</v>
      </c>
      <c r="D29" s="111">
        <v>295.74964025813739</v>
      </c>
      <c r="E29" s="111">
        <v>302.67894537311702</v>
      </c>
      <c r="F29" s="111">
        <v>312.50852525341605</v>
      </c>
      <c r="G29" s="111">
        <v>321.31908967563083</v>
      </c>
      <c r="H29" s="111">
        <v>328.3111034341859</v>
      </c>
      <c r="I29" s="111">
        <v>337.67036848767611</v>
      </c>
      <c r="J29" s="111">
        <v>328.43652072133369</v>
      </c>
      <c r="K29" s="111">
        <v>343.85858716584261</v>
      </c>
      <c r="L29" s="21"/>
    </row>
    <row r="30" spans="2:12" s="23" customFormat="1" ht="13.5" customHeight="1" x14ac:dyDescent="0.2">
      <c r="B30" s="33"/>
      <c r="C30" s="78" t="s">
        <v>6</v>
      </c>
      <c r="D30" s="79">
        <v>22.369513808691</v>
      </c>
      <c r="E30" s="79">
        <v>22.881529202882856</v>
      </c>
      <c r="F30" s="79">
        <v>23.588210611871716</v>
      </c>
      <c r="G30" s="79">
        <v>24.873930195909161</v>
      </c>
      <c r="H30" s="79">
        <v>25.898283486511431</v>
      </c>
      <c r="I30" s="79">
        <v>26.934864072868862</v>
      </c>
      <c r="J30" s="79">
        <v>26.217834693618002</v>
      </c>
      <c r="K30" s="79">
        <v>28.744737257170396</v>
      </c>
      <c r="L30" s="21"/>
    </row>
    <row r="31" spans="2:12" s="23" customFormat="1" ht="13.5" customHeight="1" x14ac:dyDescent="0.2">
      <c r="B31" s="33"/>
      <c r="C31" s="75" t="s">
        <v>7</v>
      </c>
      <c r="D31" s="111">
        <v>2414.2323157073197</v>
      </c>
      <c r="E31" s="111">
        <v>2439.3999161351949</v>
      </c>
      <c r="F31" s="111">
        <v>2464.4160126810621</v>
      </c>
      <c r="G31" s="111">
        <v>2524.5989658668941</v>
      </c>
      <c r="H31" s="111">
        <v>2571.0657676021983</v>
      </c>
      <c r="I31" s="111">
        <v>2618.3439567944461</v>
      </c>
      <c r="J31" s="111">
        <v>2409.2180983385629</v>
      </c>
      <c r="K31" s="111">
        <v>2572.820893016948</v>
      </c>
      <c r="L31" s="21"/>
    </row>
    <row r="32" spans="2:12" s="23" customFormat="1" ht="13.5" customHeight="1" x14ac:dyDescent="0.2">
      <c r="B32" s="33"/>
      <c r="C32" s="78" t="s">
        <v>8</v>
      </c>
      <c r="D32" s="79">
        <v>3313.4602528155292</v>
      </c>
      <c r="E32" s="79">
        <v>3354.5090210132926</v>
      </c>
      <c r="F32" s="79">
        <v>3426.3693314967109</v>
      </c>
      <c r="G32" s="79">
        <v>3528.7826460436227</v>
      </c>
      <c r="H32" s="79">
        <v>3567.7342587055259</v>
      </c>
      <c r="I32" s="79">
        <v>3606.5172112396626</v>
      </c>
      <c r="J32" s="79">
        <v>3428.8015880758676</v>
      </c>
      <c r="K32" s="79">
        <v>3527.0522755586721</v>
      </c>
      <c r="L32" s="21"/>
    </row>
    <row r="33" spans="2:12" s="23" customFormat="1" ht="13.5" customHeight="1" x14ac:dyDescent="0.2">
      <c r="B33" s="33"/>
      <c r="C33" s="75" t="s">
        <v>9</v>
      </c>
      <c r="D33" s="111">
        <v>196.08811872459677</v>
      </c>
      <c r="E33" s="111">
        <v>195.70363308758908</v>
      </c>
      <c r="F33" s="111">
        <v>194.75013090034312</v>
      </c>
      <c r="G33" s="111">
        <v>196.87717424112259</v>
      </c>
      <c r="H33" s="111">
        <v>200.16189107422568</v>
      </c>
      <c r="I33" s="111">
        <v>203.77195044346348</v>
      </c>
      <c r="J33" s="111">
        <v>185.39353699449475</v>
      </c>
      <c r="K33" s="111">
        <v>197.73223670290744</v>
      </c>
      <c r="L33" s="21"/>
    </row>
    <row r="34" spans="2:12" s="23" customFormat="1" ht="13.5" customHeight="1" x14ac:dyDescent="0.2">
      <c r="B34" s="33"/>
      <c r="C34" s="78" t="s">
        <v>10</v>
      </c>
      <c r="D34" s="79">
        <v>120.74403718523251</v>
      </c>
      <c r="E34" s="79">
        <v>125.15654302400488</v>
      </c>
      <c r="F34" s="79">
        <v>127.85970623668496</v>
      </c>
      <c r="G34" s="79">
        <v>133.49717604097154</v>
      </c>
      <c r="H34" s="79">
        <v>140.69852773702334</v>
      </c>
      <c r="I34" s="79">
        <v>147.10326067141352</v>
      </c>
      <c r="J34" s="79">
        <v>139.99347706609305</v>
      </c>
      <c r="K34" s="79">
        <v>149.67516134583539</v>
      </c>
      <c r="L34" s="21"/>
    </row>
    <row r="35" spans="2:12" s="23" customFormat="1" ht="13.5" customHeight="1" x14ac:dyDescent="0.2">
      <c r="B35" s="33"/>
      <c r="C35" s="75" t="s">
        <v>11</v>
      </c>
      <c r="D35" s="111">
        <v>16.772829193808661</v>
      </c>
      <c r="E35" s="111">
        <v>17.51698322293851</v>
      </c>
      <c r="F35" s="111">
        <v>18.621199039024564</v>
      </c>
      <c r="G35" s="111">
        <v>19.402348806546996</v>
      </c>
      <c r="H35" s="111">
        <v>20.351546778347153</v>
      </c>
      <c r="I35" s="111">
        <v>20.84707092156998</v>
      </c>
      <c r="J35" s="111">
        <v>19.491195722668806</v>
      </c>
      <c r="K35" s="111">
        <v>20.471014195078801</v>
      </c>
      <c r="L35" s="21"/>
    </row>
    <row r="36" spans="2:12" s="23" customFormat="1" ht="13.5" customHeight="1" x14ac:dyDescent="0.2">
      <c r="B36" s="33"/>
      <c r="C36" s="78" t="s">
        <v>12</v>
      </c>
      <c r="D36" s="79">
        <v>1823.7096953179234</v>
      </c>
      <c r="E36" s="79">
        <v>1835.6938844255806</v>
      </c>
      <c r="F36" s="79">
        <v>1861.4708430214871</v>
      </c>
      <c r="G36" s="79">
        <v>1893.7678565032004</v>
      </c>
      <c r="H36" s="79">
        <v>1908.9494346326987</v>
      </c>
      <c r="I36" s="79">
        <v>1916.7314678403975</v>
      </c>
      <c r="J36" s="79">
        <v>1744.2542174964885</v>
      </c>
      <c r="K36" s="79">
        <v>1854.3721056198344</v>
      </c>
      <c r="L36" s="21"/>
    </row>
    <row r="37" spans="2:12" s="23" customFormat="1" ht="13.5" customHeight="1" x14ac:dyDescent="0.2">
      <c r="B37" s="33"/>
      <c r="C37" s="75" t="s">
        <v>13</v>
      </c>
      <c r="D37" s="111">
        <v>26.246213500350294</v>
      </c>
      <c r="E37" s="111">
        <v>27.265886054094615</v>
      </c>
      <c r="F37" s="111">
        <v>27.911436883817238</v>
      </c>
      <c r="G37" s="111">
        <v>28.836165342193809</v>
      </c>
      <c r="H37" s="111">
        <v>29.98657854729397</v>
      </c>
      <c r="I37" s="111">
        <v>30.731543048562884</v>
      </c>
      <c r="J37" s="111">
        <v>29.619502952550754</v>
      </c>
      <c r="K37" s="111">
        <v>30.893322628592973</v>
      </c>
      <c r="L37" s="21"/>
    </row>
    <row r="38" spans="2:12" s="23" customFormat="1" ht="13.5" customHeight="1" x14ac:dyDescent="0.2">
      <c r="B38" s="33"/>
      <c r="C38" s="78" t="s">
        <v>14</v>
      </c>
      <c r="D38" s="79">
        <v>40.617448132279129</v>
      </c>
      <c r="E38" s="79">
        <v>41.439782365390371</v>
      </c>
      <c r="F38" s="79">
        <v>42.483578584419817</v>
      </c>
      <c r="G38" s="79">
        <v>44.302979612064426</v>
      </c>
      <c r="H38" s="79">
        <v>46.072135051341782</v>
      </c>
      <c r="I38" s="79">
        <v>48.179368891008536</v>
      </c>
      <c r="J38" s="79">
        <v>48.115564187513975</v>
      </c>
      <c r="K38" s="79">
        <v>50.593083558231058</v>
      </c>
      <c r="L38" s="21"/>
    </row>
    <row r="39" spans="2:12" s="23" customFormat="1" ht="13.5" customHeight="1" x14ac:dyDescent="0.2">
      <c r="B39" s="33"/>
      <c r="C39" s="75" t="s">
        <v>15</v>
      </c>
      <c r="D39" s="111">
        <v>58.683621462345428</v>
      </c>
      <c r="E39" s="111">
        <v>60.024311993149809</v>
      </c>
      <c r="F39" s="111">
        <v>63.019425220826278</v>
      </c>
      <c r="G39" s="111">
        <v>63.847990359558423</v>
      </c>
      <c r="H39" s="111">
        <v>65.141966528777203</v>
      </c>
      <c r="I39" s="111">
        <v>67.284922839102137</v>
      </c>
      <c r="J39" s="111">
        <v>66.093184735562104</v>
      </c>
      <c r="K39" s="111">
        <v>70.379290071068638</v>
      </c>
      <c r="L39" s="21"/>
    </row>
    <row r="40" spans="2:12" s="23" customFormat="1" ht="13.5" customHeight="1" x14ac:dyDescent="0.2">
      <c r="B40" s="33"/>
      <c r="C40" s="78" t="s">
        <v>25</v>
      </c>
      <c r="D40" s="79">
        <v>3.922161840088827</v>
      </c>
      <c r="E40" s="79">
        <v>4.0551417180405682</v>
      </c>
      <c r="F40" s="79">
        <v>4.174737279243141</v>
      </c>
      <c r="G40" s="79">
        <v>4.3716383104574108</v>
      </c>
      <c r="H40" s="79">
        <v>4.5936224522764713</v>
      </c>
      <c r="I40" s="79">
        <v>4.7802583272772976</v>
      </c>
      <c r="J40" s="79">
        <v>4.0485505356918656</v>
      </c>
      <c r="K40" s="79">
        <v>4.4803129260916439</v>
      </c>
      <c r="L40" s="21"/>
    </row>
    <row r="41" spans="2:12" s="23" customFormat="1" ht="13.5" customHeight="1" x14ac:dyDescent="0.2">
      <c r="B41" s="33"/>
      <c r="C41" s="75" t="s">
        <v>16</v>
      </c>
      <c r="D41" s="111">
        <v>751.05447316248672</v>
      </c>
      <c r="E41" s="111">
        <v>765.75335670713616</v>
      </c>
      <c r="F41" s="111">
        <v>782.15880648502173</v>
      </c>
      <c r="G41" s="111">
        <v>805.73338788379999</v>
      </c>
      <c r="H41" s="111">
        <v>824.41906757670472</v>
      </c>
      <c r="I41" s="111">
        <v>840.14766078614093</v>
      </c>
      <c r="J41" s="111">
        <v>808.17672913580554</v>
      </c>
      <c r="K41" s="111">
        <v>843.20650258542889</v>
      </c>
      <c r="L41" s="21"/>
    </row>
    <row r="42" spans="2:12" s="23" customFormat="1" ht="13.5" customHeight="1" x14ac:dyDescent="0.2">
      <c r="B42" s="33"/>
      <c r="C42" s="78" t="s">
        <v>73</v>
      </c>
      <c r="D42" s="79">
        <v>9.6932458257745679</v>
      </c>
      <c r="E42" s="79">
        <v>10.066992795829346</v>
      </c>
      <c r="F42" s="79">
        <v>10.353736798019153</v>
      </c>
      <c r="G42" s="79">
        <v>10.46571302343305</v>
      </c>
      <c r="H42" s="79">
        <v>10.7671949577246</v>
      </c>
      <c r="I42" s="79">
        <v>11.108960813233283</v>
      </c>
      <c r="J42" s="79">
        <v>10.605499148588251</v>
      </c>
      <c r="K42" s="79">
        <v>11.029464591182812</v>
      </c>
      <c r="L42" s="21"/>
    </row>
    <row r="43" spans="2:12" s="23" customFormat="1" ht="13.5" customHeight="1" x14ac:dyDescent="0.2">
      <c r="B43" s="33"/>
      <c r="C43" s="135" t="s">
        <v>17</v>
      </c>
      <c r="D43" s="136">
        <v>378.35879495044509</v>
      </c>
      <c r="E43" s="136">
        <v>385.80175198912326</v>
      </c>
      <c r="F43" s="136">
        <v>389.93580292936775</v>
      </c>
      <c r="G43" s="136">
        <v>398.99483020840665</v>
      </c>
      <c r="H43" s="136">
        <v>403.4590987761103</v>
      </c>
      <c r="I43" s="136">
        <v>406.46812848677683</v>
      </c>
      <c r="J43" s="136">
        <v>403.55308818026526</v>
      </c>
      <c r="K43" s="136">
        <v>420.10714852373337</v>
      </c>
      <c r="L43" s="21"/>
    </row>
    <row r="44" spans="2:12" s="23" customFormat="1" ht="13.5" customHeight="1" x14ac:dyDescent="0.2">
      <c r="B44" s="33"/>
      <c r="C44" s="78" t="s">
        <v>18</v>
      </c>
      <c r="D44" s="79">
        <v>458.08283741559427</v>
      </c>
      <c r="E44" s="79">
        <v>477.48853021525673</v>
      </c>
      <c r="F44" s="79">
        <v>492.49004301125478</v>
      </c>
      <c r="G44" s="79">
        <v>516.2806424900208</v>
      </c>
      <c r="H44" s="79">
        <v>543.92065774994387</v>
      </c>
      <c r="I44" s="79">
        <v>569.7294950904726</v>
      </c>
      <c r="J44" s="79">
        <v>555.25464510840607</v>
      </c>
      <c r="K44" s="79">
        <v>584.6124171007699</v>
      </c>
      <c r="L44" s="21"/>
    </row>
    <row r="45" spans="2:12" s="23" customFormat="1" ht="13.5" customHeight="1" x14ac:dyDescent="0.2">
      <c r="B45" s="33"/>
      <c r="C45" s="135" t="s">
        <v>19</v>
      </c>
      <c r="D45" s="136">
        <v>195.90382476255306</v>
      </c>
      <c r="E45" s="136">
        <v>199.4145120253489</v>
      </c>
      <c r="F45" s="136">
        <v>203.44165952038765</v>
      </c>
      <c r="G45" s="136">
        <v>210.57502579852758</v>
      </c>
      <c r="H45" s="136">
        <v>216.57499430486882</v>
      </c>
      <c r="I45" s="136">
        <v>222.3851822811545</v>
      </c>
      <c r="J45" s="136">
        <v>203.61040968802862</v>
      </c>
      <c r="K45" s="136">
        <v>213.33128841616406</v>
      </c>
      <c r="L45" s="21"/>
    </row>
    <row r="46" spans="2:12" s="23" customFormat="1" ht="13.5" customHeight="1" x14ac:dyDescent="0.2">
      <c r="B46" s="33"/>
      <c r="C46" s="78" t="s">
        <v>20</v>
      </c>
      <c r="D46" s="79">
        <v>172.63203961682177</v>
      </c>
      <c r="E46" s="79">
        <v>177.73099999999997</v>
      </c>
      <c r="F46" s="79">
        <v>186.08969811775009</v>
      </c>
      <c r="G46" s="79">
        <v>199.71042588884103</v>
      </c>
      <c r="H46" s="79">
        <v>208.64653202091949</v>
      </c>
      <c r="I46" s="79">
        <v>217.38516755792955</v>
      </c>
      <c r="J46" s="79">
        <v>208.84095692539395</v>
      </c>
      <c r="K46" s="79">
        <v>223.41758217880721</v>
      </c>
      <c r="L46" s="21"/>
    </row>
    <row r="47" spans="2:12" s="23" customFormat="1" ht="13.5" customHeight="1" x14ac:dyDescent="0.2">
      <c r="B47" s="33"/>
      <c r="C47" s="135" t="s">
        <v>29</v>
      </c>
      <c r="D47" s="136">
        <v>84.251741767984768</v>
      </c>
      <c r="E47" s="136">
        <v>88.646017571892656</v>
      </c>
      <c r="F47" s="136">
        <v>90.358375676539467</v>
      </c>
      <c r="G47" s="136">
        <v>93.051224306899201</v>
      </c>
      <c r="H47" s="136">
        <v>96.581969784093516</v>
      </c>
      <c r="I47" s="136">
        <v>99.098286799800476</v>
      </c>
      <c r="J47" s="136">
        <v>94.778836450323567</v>
      </c>
      <c r="K47" s="136">
        <v>97.850386630220356</v>
      </c>
      <c r="L47" s="21"/>
    </row>
    <row r="48" spans="2:12" s="23" customFormat="1" ht="13.5" customHeight="1" x14ac:dyDescent="0.2">
      <c r="B48" s="33"/>
      <c r="C48" s="78" t="s">
        <v>21</v>
      </c>
      <c r="D48" s="79">
        <v>42.179719620046285</v>
      </c>
      <c r="E48" s="79">
        <v>43.111925891125061</v>
      </c>
      <c r="F48" s="79">
        <v>44.487995467553276</v>
      </c>
      <c r="G48" s="79">
        <v>46.630261139178145</v>
      </c>
      <c r="H48" s="79">
        <v>48.692495072168946</v>
      </c>
      <c r="I48" s="79">
        <v>50.275259304435743</v>
      </c>
      <c r="J48" s="79">
        <v>48.148987355358031</v>
      </c>
      <c r="K48" s="79">
        <v>51.000907041810528</v>
      </c>
      <c r="L48" s="21"/>
    </row>
    <row r="49" spans="2:19" s="23" customFormat="1" ht="13.5" customHeight="1" x14ac:dyDescent="0.2">
      <c r="B49" s="33"/>
      <c r="C49" s="135" t="s">
        <v>22</v>
      </c>
      <c r="D49" s="136">
        <v>1151.5572301845898</v>
      </c>
      <c r="E49" s="136">
        <v>1195.7225904275363</v>
      </c>
      <c r="F49" s="136">
        <v>1231.9685452121164</v>
      </c>
      <c r="G49" s="136">
        <v>1268.6028693270071</v>
      </c>
      <c r="H49" s="136">
        <v>1297.6384700877022</v>
      </c>
      <c r="I49" s="136">
        <v>1324.6978257704441</v>
      </c>
      <c r="J49" s="136">
        <v>1181.3262941662431</v>
      </c>
      <c r="K49" s="136">
        <v>1234.0463240283452</v>
      </c>
      <c r="L49" s="21"/>
    </row>
    <row r="50" spans="2:19" s="23" customFormat="1" ht="13.5" customHeight="1" x14ac:dyDescent="0.2">
      <c r="B50" s="33"/>
      <c r="C50" s="78" t="s">
        <v>23</v>
      </c>
      <c r="D50" s="79">
        <v>814.51258155038329</v>
      </c>
      <c r="E50" s="79">
        <v>864.07149371469086</v>
      </c>
      <c r="F50" s="79">
        <v>892.78531671766223</v>
      </c>
      <c r="G50" s="79">
        <v>959.76204829872665</v>
      </c>
      <c r="H50" s="79">
        <v>988.36185615376485</v>
      </c>
      <c r="I50" s="79">
        <v>997.15417655905651</v>
      </c>
      <c r="J50" s="79">
        <v>1015.0386492148647</v>
      </c>
      <c r="K50" s="79">
        <v>1106.753325256193</v>
      </c>
      <c r="L50" s="21"/>
    </row>
    <row r="51" spans="2:19" s="23" customFormat="1" ht="13.5" customHeight="1" x14ac:dyDescent="0.2">
      <c r="B51" s="33"/>
      <c r="C51" s="135" t="s">
        <v>30</v>
      </c>
      <c r="D51" s="136">
        <v>2881.651699429673</v>
      </c>
      <c r="E51" s="136">
        <v>2957.2258012752386</v>
      </c>
      <c r="F51" s="136">
        <v>3024.1615283607489</v>
      </c>
      <c r="G51" s="136">
        <v>3088.7108389551081</v>
      </c>
      <c r="H51" s="136">
        <v>3139.7031524248287</v>
      </c>
      <c r="I51" s="136">
        <v>3192.197238075496</v>
      </c>
      <c r="J51" s="136">
        <v>2882.7514892360855</v>
      </c>
      <c r="K51" s="136">
        <v>3082.2768205952566</v>
      </c>
      <c r="L51" s="21"/>
    </row>
    <row r="52" spans="2:19" s="23" customFormat="1" ht="14.25" customHeight="1" x14ac:dyDescent="0.2">
      <c r="B52" s="33"/>
      <c r="C52" s="78" t="s">
        <v>31</v>
      </c>
      <c r="D52" s="79">
        <v>17726.285128121501</v>
      </c>
      <c r="E52" s="79">
        <v>18206.023499999999</v>
      </c>
      <c r="F52" s="79">
        <v>18509.604049358099</v>
      </c>
      <c r="G52" s="79">
        <v>18927.121330069098</v>
      </c>
      <c r="H52" s="79">
        <v>19479.576821933602</v>
      </c>
      <c r="I52" s="79">
        <v>19925.438850543997</v>
      </c>
      <c r="J52" s="79">
        <v>19247.059541076502</v>
      </c>
      <c r="K52" s="79">
        <v>20317.091370620197</v>
      </c>
      <c r="L52" s="21"/>
    </row>
    <row r="53" spans="2:19" s="23" customFormat="1" ht="17.25" customHeight="1" x14ac:dyDescent="0.2">
      <c r="B53" s="72" t="s">
        <v>26</v>
      </c>
      <c r="C53" s="80"/>
      <c r="D53" s="86">
        <v>17545.845015632774</v>
      </c>
      <c r="E53" s="86">
        <v>17896.589290839718</v>
      </c>
      <c r="F53" s="86">
        <v>18249.952824003496</v>
      </c>
      <c r="G53" s="86">
        <v>18791.000862665132</v>
      </c>
      <c r="H53" s="86">
        <v>19153.394261419566</v>
      </c>
      <c r="I53" s="86">
        <v>19476.782314134274</v>
      </c>
      <c r="J53" s="86">
        <v>18232.121663361053</v>
      </c>
      <c r="K53" s="86">
        <v>19226.935324086629</v>
      </c>
      <c r="L53" s="74"/>
      <c r="M53" s="143"/>
      <c r="N53" s="143"/>
      <c r="O53" s="143"/>
      <c r="P53" s="143"/>
      <c r="Q53" s="143"/>
      <c r="R53" s="143"/>
    </row>
    <row r="54" spans="2:19" s="23" customFormat="1" ht="17.25" customHeight="1" x14ac:dyDescent="0.2">
      <c r="B54" s="72" t="s">
        <v>35</v>
      </c>
      <c r="C54" s="81"/>
      <c r="D54" s="73">
        <v>35272.130143754272</v>
      </c>
      <c r="E54" s="73">
        <v>36102.612790839717</v>
      </c>
      <c r="F54" s="73">
        <v>36759.556873361595</v>
      </c>
      <c r="G54" s="73">
        <v>37718.122192734227</v>
      </c>
      <c r="H54" s="73">
        <v>38632.971083353172</v>
      </c>
      <c r="I54" s="73">
        <v>39402.221164678267</v>
      </c>
      <c r="J54" s="73">
        <v>37479.181204437555</v>
      </c>
      <c r="K54" s="73">
        <v>39544.02669470683</v>
      </c>
      <c r="L54" s="74"/>
      <c r="M54" s="143"/>
      <c r="N54" s="143"/>
      <c r="O54" s="143"/>
      <c r="P54" s="143"/>
      <c r="Q54" s="143"/>
      <c r="R54" s="143"/>
    </row>
    <row r="55" spans="2:19" s="67" customFormat="1" ht="6.75" customHeight="1" x14ac:dyDescent="0.2">
      <c r="B55" s="62"/>
      <c r="C55" s="63"/>
      <c r="D55" s="65"/>
      <c r="E55" s="65"/>
      <c r="F55" s="65"/>
      <c r="G55" s="65"/>
      <c r="H55" s="65"/>
      <c r="I55" s="65"/>
      <c r="J55" s="65"/>
      <c r="K55" s="65"/>
      <c r="L55" s="66"/>
    </row>
    <row r="56" spans="2:19" s="2" customFormat="1" ht="4.5" customHeight="1" x14ac:dyDescent="0.2">
      <c r="B56" s="38"/>
      <c r="C56" s="38"/>
      <c r="D56" s="38"/>
      <c r="E56" s="38"/>
      <c r="F56" s="38"/>
      <c r="G56" s="38"/>
      <c r="H56" s="38"/>
      <c r="I56" s="38"/>
      <c r="J56" s="38"/>
      <c r="K56" s="38"/>
    </row>
    <row r="57" spans="2:19" s="1" customFormat="1" ht="0.75" customHeight="1" x14ac:dyDescent="0.2">
      <c r="B57" s="3"/>
      <c r="C57" s="3"/>
      <c r="D57" s="3"/>
      <c r="E57" s="3"/>
      <c r="F57" s="3"/>
      <c r="G57" s="3"/>
      <c r="H57" s="3"/>
      <c r="I57" s="3"/>
      <c r="J57" s="3"/>
      <c r="K57" s="3"/>
      <c r="L57" s="3"/>
    </row>
    <row r="58" spans="2:19" ht="20.25" customHeight="1" x14ac:dyDescent="0.2">
      <c r="C58" s="189" t="s">
        <v>117</v>
      </c>
      <c r="D58" s="189"/>
      <c r="E58" s="189"/>
      <c r="F58" s="189"/>
      <c r="G58" s="189"/>
      <c r="H58" s="189"/>
      <c r="I58" s="189"/>
      <c r="J58" s="189"/>
      <c r="K58" s="189"/>
      <c r="L58" s="122"/>
      <c r="M58" s="23"/>
      <c r="N58" s="23"/>
      <c r="O58" s="23"/>
      <c r="P58" s="23"/>
      <c r="Q58" s="23"/>
      <c r="R58" s="23"/>
      <c r="S58" s="145"/>
    </row>
    <row r="59" spans="2:19" ht="45" customHeight="1" x14ac:dyDescent="0.2">
      <c r="B59" s="6"/>
      <c r="C59" s="6"/>
      <c r="D59" s="6"/>
      <c r="E59" s="6"/>
      <c r="F59" s="6"/>
      <c r="G59" s="6"/>
      <c r="H59" s="6"/>
      <c r="I59" s="6"/>
      <c r="J59" s="6"/>
      <c r="K59" s="6"/>
      <c r="L59" s="20"/>
    </row>
    <row r="60" spans="2:19" ht="14.25" customHeight="1" x14ac:dyDescent="0.25">
      <c r="B60" s="161" t="s">
        <v>85</v>
      </c>
      <c r="C60" s="45"/>
      <c r="D60" s="45"/>
      <c r="E60" s="45"/>
      <c r="F60" s="45"/>
      <c r="G60" s="45"/>
      <c r="H60" s="45"/>
      <c r="I60" s="45"/>
      <c r="J60" s="45"/>
      <c r="K60" s="45"/>
      <c r="L60" s="45"/>
    </row>
    <row r="61" spans="2:19" ht="6.75" customHeight="1" x14ac:dyDescent="0.2">
      <c r="B61" s="15"/>
      <c r="C61" s="15"/>
      <c r="D61" s="15"/>
      <c r="E61" s="15"/>
      <c r="F61" s="15"/>
      <c r="G61" s="15"/>
      <c r="H61" s="15"/>
      <c r="I61" s="15"/>
      <c r="J61" s="15"/>
      <c r="K61" s="15"/>
      <c r="L61" s="15"/>
    </row>
    <row r="63" spans="2:19" ht="15" hidden="1" x14ac:dyDescent="0.25">
      <c r="B63" s="128" t="s">
        <v>33</v>
      </c>
    </row>
    <row r="64" spans="2:19" ht="15" hidden="1" x14ac:dyDescent="0.25">
      <c r="B64" s="125" t="s">
        <v>34</v>
      </c>
    </row>
    <row r="66" spans="2:12" ht="15" x14ac:dyDescent="0.25">
      <c r="B66" s="167"/>
      <c r="C66" s="42"/>
      <c r="D66" s="20"/>
      <c r="E66" s="43"/>
      <c r="F66" s="20"/>
      <c r="G66" s="20"/>
      <c r="H66" s="44"/>
      <c r="I66" s="20"/>
      <c r="J66" s="20"/>
      <c r="K66" s="20"/>
      <c r="L66" s="20"/>
    </row>
    <row r="67" spans="2:12" ht="15" x14ac:dyDescent="0.25">
      <c r="B67" s="125"/>
      <c r="C67" s="42"/>
      <c r="D67" s="20"/>
      <c r="E67" s="43"/>
      <c r="F67" s="20"/>
      <c r="G67" s="20"/>
      <c r="H67" s="44"/>
      <c r="I67" s="20"/>
      <c r="J67" s="20"/>
      <c r="K67" s="20"/>
      <c r="L67" s="20"/>
    </row>
  </sheetData>
  <mergeCells count="1">
    <mergeCell ref="C58:K58"/>
  </mergeCells>
  <printOptions horizontalCentered="1" verticalCentered="1"/>
  <pageMargins left="0" right="0" top="0" bottom="0" header="0" footer="0"/>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R89"/>
  <sheetViews>
    <sheetView showGridLines="0" view="pageBreakPreview" topLeftCell="A52" zoomScale="130" zoomScaleNormal="100" zoomScaleSheetLayoutView="130" workbookViewId="0"/>
  </sheetViews>
  <sheetFormatPr defaultRowHeight="11.25" x14ac:dyDescent="0.2"/>
  <cols>
    <col min="1" max="1" width="9.140625" style="14"/>
    <col min="2" max="2" width="4.5703125" style="14" customWidth="1"/>
    <col min="3" max="3" width="19.42578125" style="14" customWidth="1"/>
    <col min="4" max="11" width="8.28515625" style="14" customWidth="1"/>
    <col min="12" max="12" width="3.85546875" style="14" customWidth="1"/>
    <col min="13" max="16384" width="9.140625" style="14"/>
  </cols>
  <sheetData>
    <row r="1" spans="2:17" ht="10.5" customHeight="1" x14ac:dyDescent="0.2">
      <c r="B1" s="11"/>
      <c r="C1" s="11"/>
      <c r="D1" s="12"/>
      <c r="E1" s="12"/>
      <c r="F1" s="12"/>
      <c r="G1" s="12"/>
      <c r="H1" s="12"/>
      <c r="I1" s="13"/>
      <c r="J1" s="13"/>
      <c r="K1" s="13"/>
    </row>
    <row r="2" spans="2:17" s="2" customFormat="1" ht="7.5" customHeight="1" x14ac:dyDescent="0.2">
      <c r="B2" s="15"/>
      <c r="C2" s="15"/>
      <c r="D2" s="15"/>
      <c r="E2" s="15"/>
      <c r="F2" s="15"/>
      <c r="G2" s="15"/>
      <c r="H2" s="15"/>
      <c r="I2" s="15"/>
      <c r="J2" s="15"/>
      <c r="K2" s="15"/>
      <c r="L2" s="15"/>
    </row>
    <row r="3" spans="2:17" s="1" customFormat="1" ht="0.75" customHeight="1" x14ac:dyDescent="0.2">
      <c r="B3" s="3"/>
      <c r="C3" s="3"/>
      <c r="D3" s="3"/>
      <c r="E3" s="3"/>
      <c r="F3" s="3"/>
      <c r="G3" s="3"/>
      <c r="H3" s="3"/>
      <c r="I3" s="3"/>
      <c r="J3" s="3"/>
      <c r="K3" s="3"/>
      <c r="L3" s="3"/>
    </row>
    <row r="4" spans="2:17" ht="15" customHeight="1" x14ac:dyDescent="0.25">
      <c r="B4" s="16" t="s">
        <v>86</v>
      </c>
      <c r="C4" s="16"/>
      <c r="D4" s="18"/>
      <c r="E4" s="18"/>
      <c r="F4" s="18"/>
      <c r="G4" s="18"/>
      <c r="H4" s="18"/>
      <c r="I4" s="18"/>
      <c r="J4" s="18"/>
      <c r="K4" s="18"/>
      <c r="L4" s="19"/>
    </row>
    <row r="5" spans="2:17" s="23" customFormat="1" ht="6" customHeight="1" x14ac:dyDescent="0.2">
      <c r="B5" s="21"/>
      <c r="C5" s="21"/>
      <c r="D5" s="22"/>
      <c r="E5" s="22"/>
      <c r="F5" s="22"/>
      <c r="G5" s="22"/>
      <c r="H5" s="22"/>
      <c r="I5" s="22"/>
      <c r="J5" s="22"/>
      <c r="K5" s="22"/>
      <c r="L5" s="21"/>
    </row>
    <row r="6" spans="2:17" s="2" customFormat="1" ht="12" customHeight="1" x14ac:dyDescent="0.2">
      <c r="B6" s="24" t="s">
        <v>87</v>
      </c>
      <c r="C6" s="24"/>
      <c r="D6" s="24"/>
      <c r="E6" s="24"/>
      <c r="F6" s="24"/>
      <c r="G6" s="24"/>
      <c r="H6" s="24"/>
      <c r="I6" s="24"/>
      <c r="J6" s="24"/>
      <c r="K6" s="24"/>
      <c r="L6" s="25"/>
    </row>
    <row r="7" spans="2:17" s="1" customFormat="1" ht="0.75" customHeight="1" x14ac:dyDescent="0.2">
      <c r="B7" s="3"/>
      <c r="C7" s="3"/>
      <c r="D7" s="3"/>
      <c r="E7" s="3"/>
      <c r="F7" s="3"/>
      <c r="G7" s="3"/>
      <c r="H7" s="3"/>
      <c r="I7" s="3"/>
      <c r="J7" s="3"/>
      <c r="K7" s="3"/>
      <c r="L7" s="3"/>
    </row>
    <row r="8" spans="2:17" s="28" customFormat="1" ht="18.75" customHeight="1" x14ac:dyDescent="0.2">
      <c r="B8" s="2"/>
      <c r="C8" s="2"/>
      <c r="D8" s="27">
        <v>2014</v>
      </c>
      <c r="E8" s="27">
        <v>2015</v>
      </c>
      <c r="F8" s="27">
        <v>2016</v>
      </c>
      <c r="G8" s="27">
        <v>2017</v>
      </c>
      <c r="H8" s="27">
        <v>2018</v>
      </c>
      <c r="I8" s="168">
        <v>2019</v>
      </c>
      <c r="J8" s="27">
        <v>2020</v>
      </c>
      <c r="K8" s="27" t="s">
        <v>101</v>
      </c>
      <c r="L8" s="26"/>
      <c r="M8" s="27"/>
      <c r="N8" s="27"/>
      <c r="O8" s="27"/>
      <c r="P8" s="27"/>
      <c r="Q8" s="27"/>
    </row>
    <row r="9" spans="2:17" s="1" customFormat="1" ht="0.75" customHeight="1" x14ac:dyDescent="0.2">
      <c r="D9" s="3"/>
      <c r="E9" s="3"/>
      <c r="F9" s="3"/>
      <c r="G9" s="3"/>
      <c r="H9" s="3"/>
      <c r="I9" s="3"/>
      <c r="J9" s="3"/>
      <c r="K9" s="3"/>
      <c r="L9" s="3"/>
    </row>
    <row r="10" spans="2:17" ht="15" customHeight="1" x14ac:dyDescent="0.2">
      <c r="B10" s="29" t="s">
        <v>88</v>
      </c>
      <c r="C10" s="30"/>
      <c r="D10" s="31"/>
      <c r="E10" s="31"/>
      <c r="F10" s="31"/>
      <c r="G10" s="31"/>
      <c r="H10" s="31"/>
      <c r="I10" s="31"/>
      <c r="J10" s="31"/>
      <c r="K10" s="31"/>
      <c r="L10" s="32"/>
    </row>
    <row r="11" spans="2:17" s="23" customFormat="1" ht="15" customHeight="1" x14ac:dyDescent="0.2">
      <c r="B11" s="33"/>
      <c r="C11" s="9" t="s">
        <v>0</v>
      </c>
      <c r="D11" s="83">
        <v>3.8564785482806543</v>
      </c>
      <c r="E11" s="83">
        <v>3.9535405693644345</v>
      </c>
      <c r="F11" s="83">
        <v>4.0911353736283793</v>
      </c>
      <c r="G11" s="83">
        <v>4.2505959504417392</v>
      </c>
      <c r="H11" s="83">
        <v>4.432363419225279</v>
      </c>
      <c r="I11" s="83">
        <v>4.5453597426033721</v>
      </c>
      <c r="J11" s="83">
        <v>4.3907031269793171</v>
      </c>
      <c r="K11" s="83">
        <v>4.7045944211735335</v>
      </c>
      <c r="L11" s="21"/>
      <c r="M11" s="150"/>
      <c r="N11" s="150"/>
      <c r="O11" s="150"/>
      <c r="P11" s="150"/>
      <c r="Q11" s="150"/>
    </row>
    <row r="12" spans="2:17" s="23" customFormat="1" ht="10.5" customHeight="1" x14ac:dyDescent="0.2">
      <c r="B12" s="33"/>
      <c r="C12" s="10" t="s">
        <v>1</v>
      </c>
      <c r="D12" s="149">
        <v>40.42579288112664</v>
      </c>
      <c r="E12" s="149">
        <v>41.0131752730301</v>
      </c>
      <c r="F12" s="149">
        <v>41.323725485354991</v>
      </c>
      <c r="G12" s="149">
        <v>41.830532207246733</v>
      </c>
      <c r="H12" s="149">
        <v>42.397599634166689</v>
      </c>
      <c r="I12" s="149">
        <v>43.075315679182381</v>
      </c>
      <c r="J12" s="149">
        <v>40.475350927826653</v>
      </c>
      <c r="K12" s="149">
        <v>42.772799995674319</v>
      </c>
      <c r="L12" s="21"/>
      <c r="M12" s="150"/>
      <c r="N12" s="150"/>
      <c r="O12" s="150"/>
      <c r="P12" s="150"/>
      <c r="Q12" s="150"/>
    </row>
    <row r="13" spans="2:17" s="23" customFormat="1" ht="10.5" customHeight="1" x14ac:dyDescent="0.2">
      <c r="B13" s="33"/>
      <c r="C13" s="9" t="s">
        <v>2</v>
      </c>
      <c r="D13" s="83">
        <v>6.7966519355391632</v>
      </c>
      <c r="E13" s="83">
        <v>7.0746512660605978</v>
      </c>
      <c r="F13" s="83">
        <v>7.3410116214944852</v>
      </c>
      <c r="G13" s="83">
        <v>7.5990879404606773</v>
      </c>
      <c r="H13" s="83">
        <v>7.8596353691312615</v>
      </c>
      <c r="I13" s="83">
        <v>8.2347460066967457</v>
      </c>
      <c r="J13" s="83">
        <v>7.9208665665920712</v>
      </c>
      <c r="K13" s="83">
        <v>8.2742973257231025</v>
      </c>
      <c r="L13" s="21"/>
      <c r="M13" s="150"/>
      <c r="N13" s="150"/>
      <c r="O13" s="150"/>
      <c r="P13" s="150"/>
      <c r="Q13" s="150"/>
    </row>
    <row r="14" spans="2:17" s="23" customFormat="1" ht="10.5" customHeight="1" x14ac:dyDescent="0.2">
      <c r="B14" s="33"/>
      <c r="C14" s="10" t="s">
        <v>3</v>
      </c>
      <c r="D14" s="149">
        <v>43.635150578711546</v>
      </c>
      <c r="E14" s="149">
        <v>43.59619059581707</v>
      </c>
      <c r="F14" s="149">
        <v>43.536968393257112</v>
      </c>
      <c r="G14" s="149">
        <v>44.325472748445925</v>
      </c>
      <c r="H14" s="149">
        <v>44.765559057206012</v>
      </c>
      <c r="I14" s="149">
        <v>44.958145461070487</v>
      </c>
      <c r="J14" s="149">
        <v>42.108227700119336</v>
      </c>
      <c r="K14" s="149">
        <v>43.677738844868564</v>
      </c>
      <c r="L14" s="21"/>
      <c r="M14" s="150"/>
      <c r="N14" s="150"/>
      <c r="O14" s="150"/>
      <c r="P14" s="150"/>
      <c r="Q14" s="150"/>
    </row>
    <row r="15" spans="2:17" s="23" customFormat="1" ht="10.5" customHeight="1" x14ac:dyDescent="0.2">
      <c r="B15" s="33"/>
      <c r="C15" s="9" t="s">
        <v>4</v>
      </c>
      <c r="D15" s="83">
        <v>11.550301963576793</v>
      </c>
      <c r="E15" s="83">
        <v>11.921021235298445</v>
      </c>
      <c r="F15" s="83">
        <v>12.447281149082247</v>
      </c>
      <c r="G15" s="83">
        <v>13.00499211418358</v>
      </c>
      <c r="H15" s="83">
        <v>13.509649543675163</v>
      </c>
      <c r="I15" s="83">
        <v>14.061373169567103</v>
      </c>
      <c r="J15" s="83">
        <v>12.980004065869867</v>
      </c>
      <c r="K15" s="83">
        <v>14.104366581211593</v>
      </c>
      <c r="L15" s="21"/>
      <c r="M15" s="150"/>
      <c r="N15" s="150"/>
      <c r="O15" s="150"/>
      <c r="P15" s="150"/>
      <c r="Q15" s="150"/>
    </row>
    <row r="16" spans="2:17" s="23" customFormat="1" ht="10.5" customHeight="1" x14ac:dyDescent="0.2">
      <c r="B16" s="33"/>
      <c r="C16" s="10" t="s">
        <v>28</v>
      </c>
      <c r="D16" s="149">
        <v>16.947400891242715</v>
      </c>
      <c r="E16" s="149">
        <v>17.843621328476129</v>
      </c>
      <c r="F16" s="149">
        <v>18.240159292672182</v>
      </c>
      <c r="G16" s="149">
        <v>19.17632840445977</v>
      </c>
      <c r="H16" s="149">
        <v>19.717324885510639</v>
      </c>
      <c r="I16" s="149">
        <v>20.21862186576525</v>
      </c>
      <c r="J16" s="149">
        <v>18.989872207071787</v>
      </c>
      <c r="K16" s="149">
        <v>19.414447758723654</v>
      </c>
      <c r="L16" s="21"/>
      <c r="M16" s="150"/>
      <c r="N16" s="150"/>
      <c r="O16" s="150"/>
      <c r="P16" s="150"/>
      <c r="Q16" s="150"/>
    </row>
    <row r="17" spans="2:17" s="23" customFormat="1" ht="10.5" customHeight="1" x14ac:dyDescent="0.2">
      <c r="B17" s="33"/>
      <c r="C17" s="9" t="s">
        <v>5</v>
      </c>
      <c r="D17" s="83">
        <v>52.410001817851743</v>
      </c>
      <c r="E17" s="83">
        <v>53.269789752396512</v>
      </c>
      <c r="F17" s="83">
        <v>54.548529455998612</v>
      </c>
      <c r="G17" s="83">
        <v>55.736182077299368</v>
      </c>
      <c r="H17" s="83">
        <v>56.663980572003091</v>
      </c>
      <c r="I17" s="83">
        <v>58.048885763740095</v>
      </c>
      <c r="J17" s="83">
        <v>56.335595320983479</v>
      </c>
      <c r="K17" s="83">
        <v>58.853049462633422</v>
      </c>
      <c r="L17" s="21"/>
      <c r="M17" s="150"/>
      <c r="N17" s="150"/>
      <c r="O17" s="150"/>
      <c r="P17" s="150"/>
      <c r="Q17" s="150"/>
    </row>
    <row r="18" spans="2:17" s="23" customFormat="1" ht="10.5" customHeight="1" x14ac:dyDescent="0.2">
      <c r="B18" s="33"/>
      <c r="C18" s="10" t="s">
        <v>6</v>
      </c>
      <c r="D18" s="149">
        <v>17.0004490045295</v>
      </c>
      <c r="E18" s="149">
        <v>17.423311108585246</v>
      </c>
      <c r="F18" s="149">
        <v>17.924934960660725</v>
      </c>
      <c r="G18" s="149">
        <v>18.906406561021225</v>
      </c>
      <c r="H18" s="149">
        <v>19.632806916748674</v>
      </c>
      <c r="I18" s="149">
        <v>20.330961242182987</v>
      </c>
      <c r="J18" s="149">
        <v>19.729138170018718</v>
      </c>
      <c r="K18" s="149">
        <v>21.611479456065702</v>
      </c>
      <c r="L18" s="21"/>
      <c r="M18" s="150"/>
      <c r="N18" s="150"/>
      <c r="O18" s="150"/>
      <c r="P18" s="150"/>
      <c r="Q18" s="150"/>
    </row>
    <row r="19" spans="2:17" s="23" customFormat="1" ht="10.5" customHeight="1" x14ac:dyDescent="0.2">
      <c r="B19" s="33"/>
      <c r="C19" s="9" t="s">
        <v>7</v>
      </c>
      <c r="D19" s="83">
        <v>36.407129707633487</v>
      </c>
      <c r="E19" s="83">
        <v>36.638106187057929</v>
      </c>
      <c r="F19" s="83">
        <v>36.875383853823088</v>
      </c>
      <c r="G19" s="83">
        <v>37.615190098509999</v>
      </c>
      <c r="H19" s="83">
        <v>38.150621621132892</v>
      </c>
      <c r="I19" s="83">
        <v>38.719438609277042</v>
      </c>
      <c r="J19" s="83">
        <v>35.527116257656118</v>
      </c>
      <c r="K19" s="83">
        <v>37.83522030638855</v>
      </c>
      <c r="L19" s="21"/>
      <c r="M19" s="150"/>
      <c r="N19" s="150"/>
      <c r="O19" s="150"/>
      <c r="P19" s="150"/>
      <c r="Q19" s="150"/>
    </row>
    <row r="20" spans="2:17" s="23" customFormat="1" ht="10.5" customHeight="1" x14ac:dyDescent="0.2">
      <c r="B20" s="33"/>
      <c r="C20" s="10" t="s">
        <v>8</v>
      </c>
      <c r="D20" s="149">
        <v>40.915377597410938</v>
      </c>
      <c r="E20" s="149">
        <v>41.065396219879446</v>
      </c>
      <c r="F20" s="149">
        <v>41.608030862602178</v>
      </c>
      <c r="G20" s="149">
        <v>42.691749919621365</v>
      </c>
      <c r="H20" s="149">
        <v>43.033616591195738</v>
      </c>
      <c r="I20" s="149">
        <v>43.403512475392411</v>
      </c>
      <c r="J20" s="149">
        <v>41.230884526110408</v>
      </c>
      <c r="K20" s="149">
        <v>42.372573682398752</v>
      </c>
      <c r="L20" s="21"/>
      <c r="M20" s="150"/>
      <c r="N20" s="150"/>
      <c r="O20" s="150"/>
      <c r="P20" s="150"/>
      <c r="Q20" s="150"/>
    </row>
    <row r="21" spans="2:17" s="23" customFormat="1" ht="10.5" customHeight="1" x14ac:dyDescent="0.2">
      <c r="B21" s="33"/>
      <c r="C21" s="9" t="s">
        <v>9</v>
      </c>
      <c r="D21" s="83">
        <v>18.002338951663937</v>
      </c>
      <c r="E21" s="83">
        <v>18.08560060707984</v>
      </c>
      <c r="F21" s="83">
        <v>18.072599266790558</v>
      </c>
      <c r="G21" s="83">
        <v>18.306150421208606</v>
      </c>
      <c r="H21" s="83">
        <v>18.649386742683351</v>
      </c>
      <c r="I21" s="83">
        <v>19.005829422374891</v>
      </c>
      <c r="J21" s="83">
        <v>17.314731240085685</v>
      </c>
      <c r="K21" s="83">
        <v>18.497315629800134</v>
      </c>
      <c r="L21" s="21"/>
      <c r="M21" s="150"/>
      <c r="N21" s="150"/>
      <c r="O21" s="150"/>
      <c r="P21" s="150"/>
      <c r="Q21" s="150"/>
    </row>
    <row r="22" spans="2:17" s="23" customFormat="1" ht="10.5" customHeight="1" x14ac:dyDescent="0.2">
      <c r="B22" s="33"/>
      <c r="C22" s="10" t="s">
        <v>10</v>
      </c>
      <c r="D22" s="149">
        <v>12.237817746455217</v>
      </c>
      <c r="E22" s="149">
        <v>12.715248094794088</v>
      </c>
      <c r="F22" s="149">
        <v>13.028266413955313</v>
      </c>
      <c r="G22" s="149">
        <v>13.638908843877424</v>
      </c>
      <c r="H22" s="149">
        <v>14.392880833988027</v>
      </c>
      <c r="I22" s="149">
        <v>15.054870323886794</v>
      </c>
      <c r="J22" s="149">
        <v>14.35870885664818</v>
      </c>
      <c r="K22" s="149">
        <v>15.383082282592166</v>
      </c>
      <c r="L22" s="21"/>
      <c r="M22" s="150"/>
      <c r="N22" s="150"/>
      <c r="O22" s="150"/>
      <c r="P22" s="150"/>
      <c r="Q22" s="150"/>
    </row>
    <row r="23" spans="2:17" s="23" customFormat="1" ht="10.5" customHeight="1" x14ac:dyDescent="0.2">
      <c r="B23" s="33"/>
      <c r="C23" s="9" t="s">
        <v>11</v>
      </c>
      <c r="D23" s="83">
        <v>51.230388496666656</v>
      </c>
      <c r="E23" s="83">
        <v>52.953395474421129</v>
      </c>
      <c r="F23" s="83">
        <v>55.519376979798942</v>
      </c>
      <c r="G23" s="83">
        <v>56.500724538576002</v>
      </c>
      <c r="H23" s="83">
        <v>57.702145671525813</v>
      </c>
      <c r="I23" s="83">
        <v>57.812176709844643</v>
      </c>
      <c r="J23" s="83">
        <v>53.45912156519146</v>
      </c>
      <c r="K23" s="83">
        <v>55.584500996432695</v>
      </c>
      <c r="L23" s="21"/>
      <c r="M23" s="150"/>
      <c r="N23" s="150"/>
      <c r="O23" s="150"/>
      <c r="P23" s="150"/>
      <c r="Q23" s="150"/>
    </row>
    <row r="24" spans="2:17" s="23" customFormat="1" ht="10.5" customHeight="1" x14ac:dyDescent="0.2">
      <c r="B24" s="33"/>
      <c r="C24" s="10" t="s">
        <v>12</v>
      </c>
      <c r="D24" s="149">
        <v>30.000603649633295</v>
      </c>
      <c r="E24" s="149">
        <v>30.226835967791864</v>
      </c>
      <c r="F24" s="149">
        <v>30.703407579423317</v>
      </c>
      <c r="G24" s="149">
        <v>31.282971428954678</v>
      </c>
      <c r="H24" s="149">
        <v>31.574437337102829</v>
      </c>
      <c r="I24" s="149">
        <v>31.766046302398077</v>
      </c>
      <c r="J24" s="149">
        <v>29.044908431894932</v>
      </c>
      <c r="K24" s="149">
        <v>31.001977760996557</v>
      </c>
      <c r="L24" s="21"/>
      <c r="M24" s="150"/>
      <c r="N24" s="150"/>
      <c r="O24" s="150"/>
      <c r="P24" s="150"/>
      <c r="Q24" s="150"/>
    </row>
    <row r="25" spans="2:17" s="23" customFormat="1" ht="10.5" customHeight="1" x14ac:dyDescent="0.2">
      <c r="B25" s="33"/>
      <c r="C25" s="9" t="s">
        <v>13</v>
      </c>
      <c r="D25" s="83">
        <v>13.160944465513499</v>
      </c>
      <c r="E25" s="83">
        <v>13.789362662408337</v>
      </c>
      <c r="F25" s="83">
        <v>14.245340458775994</v>
      </c>
      <c r="G25" s="83">
        <v>14.855097352563288</v>
      </c>
      <c r="H25" s="83">
        <v>15.567334742268123</v>
      </c>
      <c r="I25" s="83">
        <v>16.063002197673665</v>
      </c>
      <c r="J25" s="83">
        <v>15.580806645126051</v>
      </c>
      <c r="K25" s="83">
        <v>16.357335584082879</v>
      </c>
      <c r="L25" s="21"/>
      <c r="M25" s="150"/>
      <c r="N25" s="150"/>
      <c r="O25" s="150"/>
      <c r="P25" s="150"/>
      <c r="Q25" s="150"/>
    </row>
    <row r="26" spans="2:17" s="23" customFormat="1" ht="10.5" customHeight="1" x14ac:dyDescent="0.2">
      <c r="B26" s="33"/>
      <c r="C26" s="10" t="s">
        <v>14</v>
      </c>
      <c r="D26" s="149">
        <v>13.851420416434618</v>
      </c>
      <c r="E26" s="149">
        <v>14.26542728187461</v>
      </c>
      <c r="F26" s="149">
        <v>14.811770245987793</v>
      </c>
      <c r="G26" s="149">
        <v>15.663602256136919</v>
      </c>
      <c r="H26" s="149">
        <v>16.445271427688876</v>
      </c>
      <c r="I26" s="149">
        <v>17.243023119842917</v>
      </c>
      <c r="J26" s="149">
        <v>17.216490921154289</v>
      </c>
      <c r="K26" s="149">
        <v>18.106184054851504</v>
      </c>
      <c r="L26" s="21"/>
      <c r="M26" s="150"/>
      <c r="N26" s="150"/>
      <c r="O26" s="150"/>
      <c r="P26" s="150"/>
      <c r="Q26" s="150"/>
    </row>
    <row r="27" spans="2:17" s="23" customFormat="1" ht="10.5" customHeight="1" x14ac:dyDescent="0.2">
      <c r="B27" s="33"/>
      <c r="C27" s="9" t="s">
        <v>15</v>
      </c>
      <c r="D27" s="83">
        <v>105.10656241856522</v>
      </c>
      <c r="E27" s="83">
        <v>105.41677554118337</v>
      </c>
      <c r="F27" s="83">
        <v>107.88688246664032</v>
      </c>
      <c r="G27" s="83">
        <v>106.95235714594628</v>
      </c>
      <c r="H27" s="83">
        <v>106.99954752216175</v>
      </c>
      <c r="I27" s="83">
        <v>108.26214455205492</v>
      </c>
      <c r="J27" s="83">
        <v>104.72895180317499</v>
      </c>
      <c r="K27" s="83">
        <v>109.91567842852807</v>
      </c>
      <c r="L27" s="21"/>
      <c r="M27" s="150"/>
      <c r="N27" s="150"/>
      <c r="O27" s="150"/>
      <c r="P27" s="150"/>
      <c r="Q27" s="150"/>
    </row>
    <row r="28" spans="2:17" s="23" customFormat="1" ht="10.5" customHeight="1" x14ac:dyDescent="0.2">
      <c r="B28" s="33"/>
      <c r="C28" s="10" t="s">
        <v>25</v>
      </c>
      <c r="D28" s="149">
        <v>6.3076532061060888</v>
      </c>
      <c r="E28" s="149">
        <v>6.5178543074046482</v>
      </c>
      <c r="F28" s="149">
        <v>6.7085282880576518</v>
      </c>
      <c r="G28" s="149">
        <v>7.0241451837682716</v>
      </c>
      <c r="H28" s="149">
        <v>7.3820288142569259</v>
      </c>
      <c r="I28" s="149">
        <v>7.6849568303634195</v>
      </c>
      <c r="J28" s="149">
        <v>6.5161941711360676</v>
      </c>
      <c r="K28" s="149">
        <v>7.1987006708007728</v>
      </c>
      <c r="L28" s="21"/>
      <c r="M28" s="150"/>
      <c r="N28" s="150"/>
      <c r="O28" s="150"/>
      <c r="P28" s="150"/>
      <c r="Q28" s="150"/>
    </row>
    <row r="29" spans="2:17" s="23" customFormat="1" ht="10.5" customHeight="1" x14ac:dyDescent="0.2">
      <c r="B29" s="33"/>
      <c r="C29" s="9" t="s">
        <v>16</v>
      </c>
      <c r="D29" s="83">
        <v>44.533321859619726</v>
      </c>
      <c r="E29" s="83">
        <v>45.203858129110749</v>
      </c>
      <c r="F29" s="83">
        <v>45.928291631533867</v>
      </c>
      <c r="G29" s="83">
        <v>47.033645898301323</v>
      </c>
      <c r="H29" s="83">
        <v>47.842332148137459</v>
      </c>
      <c r="I29" s="83">
        <v>48.437455219725621</v>
      </c>
      <c r="J29" s="83">
        <v>46.337751799541628</v>
      </c>
      <c r="K29" s="83">
        <v>48.086209620813236</v>
      </c>
      <c r="L29" s="21"/>
      <c r="M29" s="150"/>
      <c r="N29" s="150"/>
      <c r="O29" s="150"/>
      <c r="P29" s="150"/>
      <c r="Q29" s="150"/>
    </row>
    <row r="30" spans="2:17" s="23" customFormat="1" ht="10.5" customHeight="1" x14ac:dyDescent="0.2">
      <c r="B30" s="33"/>
      <c r="C30" s="10" t="s">
        <v>73</v>
      </c>
      <c r="D30" s="149">
        <v>4.6884555216370956</v>
      </c>
      <c r="E30" s="149">
        <v>4.8627529837719798</v>
      </c>
      <c r="F30" s="149">
        <v>4.9957957809297771</v>
      </c>
      <c r="G30" s="149">
        <v>5.0449279024233533</v>
      </c>
      <c r="H30" s="149">
        <v>5.1859680166979647</v>
      </c>
      <c r="I30" s="149">
        <v>5.3493489234491376</v>
      </c>
      <c r="J30" s="149">
        <v>5.1171702770274479</v>
      </c>
      <c r="K30" s="149">
        <v>5.3174701070308812</v>
      </c>
      <c r="L30" s="21"/>
      <c r="M30" s="150"/>
      <c r="N30" s="150"/>
      <c r="O30" s="150"/>
      <c r="P30" s="150"/>
      <c r="Q30" s="150"/>
    </row>
    <row r="31" spans="2:17" s="23" customFormat="1" ht="10.5" customHeight="1" x14ac:dyDescent="0.2">
      <c r="B31" s="33"/>
      <c r="C31" s="131" t="s">
        <v>17</v>
      </c>
      <c r="D31" s="83">
        <v>73.653649007289289</v>
      </c>
      <c r="E31" s="83">
        <v>74.335597685765549</v>
      </c>
      <c r="F31" s="83">
        <v>74.472078481544642</v>
      </c>
      <c r="G31" s="83">
        <v>75.610163010878651</v>
      </c>
      <c r="H31" s="83">
        <v>75.95239058285209</v>
      </c>
      <c r="I31" s="83">
        <v>76.003763740982961</v>
      </c>
      <c r="J31" s="83">
        <v>75.023812638086127</v>
      </c>
      <c r="K31" s="83">
        <v>77.629308241345385</v>
      </c>
      <c r="L31" s="21"/>
      <c r="M31" s="150"/>
      <c r="N31" s="150"/>
      <c r="O31" s="150"/>
      <c r="P31" s="150"/>
      <c r="Q31" s="150"/>
    </row>
    <row r="32" spans="2:17" s="23" customFormat="1" ht="10.5" customHeight="1" x14ac:dyDescent="0.2">
      <c r="B32" s="33"/>
      <c r="C32" s="10" t="s">
        <v>18</v>
      </c>
      <c r="D32" s="149">
        <v>11.903202302660697</v>
      </c>
      <c r="E32" s="149">
        <v>12.416812643746113</v>
      </c>
      <c r="F32" s="149">
        <v>12.816250110892206</v>
      </c>
      <c r="G32" s="149">
        <v>13.437110053875925</v>
      </c>
      <c r="H32" s="149">
        <v>14.159806777651939</v>
      </c>
      <c r="I32" s="149">
        <v>14.842116789727314</v>
      </c>
      <c r="J32" s="149">
        <v>14.477098740898109</v>
      </c>
      <c r="K32" s="149">
        <v>15.257055072820966</v>
      </c>
      <c r="L32" s="21"/>
      <c r="M32" s="150"/>
      <c r="N32" s="150"/>
      <c r="O32" s="150"/>
      <c r="P32" s="150"/>
      <c r="Q32" s="150"/>
    </row>
    <row r="33" spans="2:18" s="23" customFormat="1" ht="10.5" customHeight="1" x14ac:dyDescent="0.2">
      <c r="B33" s="33"/>
      <c r="C33" s="131" t="s">
        <v>19</v>
      </c>
      <c r="D33" s="83">
        <v>18.834914072795478</v>
      </c>
      <c r="E33" s="83">
        <v>19.252035800518328</v>
      </c>
      <c r="F33" s="83">
        <v>19.70283855700815</v>
      </c>
      <c r="G33" s="83">
        <v>20.443581817862352</v>
      </c>
      <c r="H33" s="83">
        <v>21.059821690899167</v>
      </c>
      <c r="I33" s="83">
        <v>21.619550497375588</v>
      </c>
      <c r="J33" s="83">
        <v>19.773568255919493</v>
      </c>
      <c r="K33" s="83">
        <v>20.70126820169904</v>
      </c>
      <c r="L33" s="21"/>
      <c r="M33" s="150"/>
      <c r="N33" s="150"/>
      <c r="O33" s="150"/>
      <c r="P33" s="150"/>
      <c r="Q33" s="150"/>
    </row>
    <row r="34" spans="2:18" s="23" customFormat="1" ht="10.5" customHeight="1" x14ac:dyDescent="0.2">
      <c r="B34" s="33"/>
      <c r="C34" s="10" t="s">
        <v>20</v>
      </c>
      <c r="D34" s="149">
        <v>8.667811764487233</v>
      </c>
      <c r="E34" s="149">
        <v>8.966237435205386</v>
      </c>
      <c r="F34" s="149">
        <v>9.4431001733318425</v>
      </c>
      <c r="G34" s="149">
        <v>10.192984198322611</v>
      </c>
      <c r="H34" s="149">
        <v>10.712616865010544</v>
      </c>
      <c r="I34" s="149">
        <v>11.219393200910492</v>
      </c>
      <c r="J34" s="149">
        <v>10.842285390310309</v>
      </c>
      <c r="K34" s="149">
        <v>11.689057971062033</v>
      </c>
      <c r="L34" s="21"/>
      <c r="M34" s="150"/>
      <c r="N34" s="150"/>
      <c r="O34" s="150"/>
      <c r="P34" s="150"/>
      <c r="Q34" s="150"/>
    </row>
    <row r="35" spans="2:18" s="23" customFormat="1" ht="10.5" customHeight="1" x14ac:dyDescent="0.2">
      <c r="B35" s="33"/>
      <c r="C35" s="131" t="s">
        <v>29</v>
      </c>
      <c r="D35" s="83">
        <v>15.548736417776178</v>
      </c>
      <c r="E35" s="83">
        <v>16.348286630316942</v>
      </c>
      <c r="F35" s="83">
        <v>16.638121294110313</v>
      </c>
      <c r="G35" s="83">
        <v>17.110071439703777</v>
      </c>
      <c r="H35" s="83">
        <v>17.734443470221482</v>
      </c>
      <c r="I35" s="83">
        <v>18.172355170573788</v>
      </c>
      <c r="J35" s="83">
        <v>17.356865033027724</v>
      </c>
      <c r="K35" s="83">
        <v>17.896690324313674</v>
      </c>
      <c r="L35" s="21"/>
      <c r="M35" s="150"/>
      <c r="N35" s="150"/>
      <c r="O35" s="150"/>
      <c r="P35" s="150"/>
      <c r="Q35" s="150"/>
    </row>
    <row r="36" spans="2:18" s="23" customFormat="1" ht="10.5" customHeight="1" x14ac:dyDescent="0.2">
      <c r="B36" s="33"/>
      <c r="C36" s="10" t="s">
        <v>21</v>
      </c>
      <c r="D36" s="149">
        <v>20.457716374064546</v>
      </c>
      <c r="E36" s="149">
        <v>20.89466761036218</v>
      </c>
      <c r="F36" s="149">
        <v>21.547653005426767</v>
      </c>
      <c r="G36" s="149">
        <v>22.572287862188386</v>
      </c>
      <c r="H36" s="149">
        <v>23.500737984864998</v>
      </c>
      <c r="I36" s="149">
        <v>24.066501854193287</v>
      </c>
      <c r="J36" s="149">
        <v>22.894173134636276</v>
      </c>
      <c r="K36" s="149">
        <v>24.099965683727376</v>
      </c>
      <c r="L36" s="21"/>
      <c r="M36" s="150"/>
      <c r="N36" s="150"/>
      <c r="O36" s="150"/>
      <c r="P36" s="150"/>
      <c r="Q36" s="150"/>
    </row>
    <row r="37" spans="2:18" s="23" customFormat="1" ht="10.5" customHeight="1" x14ac:dyDescent="0.2">
      <c r="B37" s="33"/>
      <c r="C37" s="131" t="s">
        <v>22</v>
      </c>
      <c r="D37" s="83">
        <v>24.788595009953795</v>
      </c>
      <c r="E37" s="83">
        <v>25.764248040391688</v>
      </c>
      <c r="F37" s="83">
        <v>26.522537934378814</v>
      </c>
      <c r="G37" s="83">
        <v>27.262511351427893</v>
      </c>
      <c r="H37" s="83">
        <v>27.769557132087755</v>
      </c>
      <c r="I37" s="83">
        <v>28.122694159168681</v>
      </c>
      <c r="J37" s="83">
        <v>24.94798734255707</v>
      </c>
      <c r="K37" s="83">
        <v>25.919888612881348</v>
      </c>
      <c r="L37" s="21"/>
      <c r="M37" s="150"/>
      <c r="N37" s="150"/>
      <c r="O37" s="150"/>
      <c r="P37" s="150"/>
      <c r="Q37" s="150"/>
    </row>
    <row r="38" spans="2:18" s="23" customFormat="1" ht="10.5" customHeight="1" x14ac:dyDescent="0.2">
      <c r="B38" s="33"/>
      <c r="C38" s="10" t="s">
        <v>23</v>
      </c>
      <c r="D38" s="149">
        <v>10.553141685242457</v>
      </c>
      <c r="E38" s="149">
        <v>11.046964812635084</v>
      </c>
      <c r="F38" s="149">
        <v>11.261451054739805</v>
      </c>
      <c r="G38" s="149">
        <v>11.950270171687357</v>
      </c>
      <c r="H38" s="149">
        <v>12.140993479108245</v>
      </c>
      <c r="I38" s="149">
        <v>12.075154416486717</v>
      </c>
      <c r="J38" s="149">
        <v>12.172916582297352</v>
      </c>
      <c r="K38" s="149">
        <v>13.148206184133427</v>
      </c>
      <c r="L38" s="21"/>
      <c r="M38" s="150"/>
      <c r="N38" s="150"/>
      <c r="O38" s="150"/>
      <c r="P38" s="150"/>
      <c r="Q38" s="150"/>
    </row>
    <row r="39" spans="2:18" s="23" customFormat="1" ht="10.5" customHeight="1" x14ac:dyDescent="0.2">
      <c r="B39" s="33"/>
      <c r="C39" s="131" t="s">
        <v>30</v>
      </c>
      <c r="D39" s="83">
        <v>44.609683103389834</v>
      </c>
      <c r="E39" s="83">
        <v>45.418918772465652</v>
      </c>
      <c r="F39" s="83">
        <v>46.066316237520546</v>
      </c>
      <c r="G39" s="83">
        <v>46.770303436630954</v>
      </c>
      <c r="H39" s="83">
        <v>47.259063646589631</v>
      </c>
      <c r="I39" s="83">
        <v>47.789530039904427</v>
      </c>
      <c r="J39" s="83">
        <v>42.900641247039786</v>
      </c>
      <c r="K39" s="83">
        <v>45.608847323367009</v>
      </c>
      <c r="L39" s="21"/>
      <c r="M39" s="150"/>
      <c r="N39" s="150"/>
      <c r="O39" s="150"/>
      <c r="P39" s="150"/>
      <c r="Q39" s="150"/>
    </row>
    <row r="40" spans="2:18" s="23" customFormat="1" ht="10.5" customHeight="1" x14ac:dyDescent="0.2">
      <c r="B40" s="33"/>
      <c r="C40" s="10" t="s">
        <v>31</v>
      </c>
      <c r="D40" s="149">
        <v>55.632644432341799</v>
      </c>
      <c r="E40" s="149">
        <v>56.731076162758086</v>
      </c>
      <c r="F40" s="149">
        <v>57.272295363530908</v>
      </c>
      <c r="G40" s="149">
        <v>58.19790089806623</v>
      </c>
      <c r="H40" s="149">
        <v>59.579863593201388</v>
      </c>
      <c r="I40" s="149">
        <v>60.650841028420793</v>
      </c>
      <c r="J40" s="149">
        <v>58.297570637392774</v>
      </c>
      <c r="K40" s="149">
        <v>61.225578070148323</v>
      </c>
      <c r="L40" s="21"/>
      <c r="M40" s="150"/>
      <c r="N40" s="150"/>
      <c r="O40" s="150"/>
      <c r="P40" s="150"/>
      <c r="Q40" s="150"/>
    </row>
    <row r="41" spans="2:18" s="23" customFormat="1" ht="15" customHeight="1" x14ac:dyDescent="0.2">
      <c r="B41" s="82" t="s">
        <v>26</v>
      </c>
      <c r="C41" s="148"/>
      <c r="D41" s="84">
        <v>29.260007951147671</v>
      </c>
      <c r="E41" s="84">
        <v>29.717895232222642</v>
      </c>
      <c r="F41" s="84">
        <v>30.166827423494126</v>
      </c>
      <c r="G41" s="84">
        <v>30.907856441474596</v>
      </c>
      <c r="H41" s="84">
        <v>31.368240617005618</v>
      </c>
      <c r="I41" s="84">
        <v>31.751462343634731</v>
      </c>
      <c r="J41" s="84">
        <v>29.534317481750957</v>
      </c>
      <c r="K41" s="84">
        <v>31.054455907870029</v>
      </c>
      <c r="L41" s="74"/>
      <c r="M41" s="140"/>
      <c r="N41" s="140"/>
      <c r="O41" s="140"/>
      <c r="P41" s="140"/>
      <c r="Q41" s="140"/>
    </row>
    <row r="42" spans="2:18" s="23" customFormat="1" ht="15" customHeight="1" x14ac:dyDescent="0.2">
      <c r="B42" s="82" t="s">
        <v>35</v>
      </c>
      <c r="C42" s="81"/>
      <c r="D42" s="84">
        <v>38.410925943382978</v>
      </c>
      <c r="E42" s="84">
        <v>39.108749487870583</v>
      </c>
      <c r="F42" s="84">
        <v>39.605036654086177</v>
      </c>
      <c r="G42" s="84">
        <v>40.418549031935463</v>
      </c>
      <c r="H42" s="84">
        <v>41.206423674283378</v>
      </c>
      <c r="I42" s="84">
        <v>41.830893119247676</v>
      </c>
      <c r="J42" s="84">
        <v>39.557037565623176</v>
      </c>
      <c r="K42" s="84">
        <v>41.582568594740778</v>
      </c>
      <c r="L42" s="74"/>
      <c r="M42" s="140"/>
      <c r="N42" s="140"/>
      <c r="O42" s="140"/>
      <c r="P42" s="140"/>
      <c r="Q42" s="140"/>
    </row>
    <row r="43" spans="2:18" ht="15" customHeight="1" x14ac:dyDescent="0.2">
      <c r="B43" s="29" t="s">
        <v>89</v>
      </c>
      <c r="C43" s="30"/>
      <c r="D43" s="36"/>
      <c r="E43" s="36"/>
      <c r="F43" s="36"/>
      <c r="G43" s="36"/>
      <c r="H43" s="36"/>
      <c r="I43" s="36"/>
      <c r="J43" s="36"/>
      <c r="K43" s="36"/>
      <c r="L43" s="32"/>
      <c r="M43" s="144"/>
      <c r="N43" s="144"/>
      <c r="O43" s="144"/>
      <c r="P43" s="144"/>
      <c r="Q43" s="144"/>
      <c r="R43" s="145"/>
    </row>
    <row r="44" spans="2:18" s="23" customFormat="1" ht="15" customHeight="1" x14ac:dyDescent="0.2">
      <c r="B44" s="33"/>
      <c r="C44" s="9" t="s">
        <v>0</v>
      </c>
      <c r="D44" s="34">
        <v>51.928133740393363</v>
      </c>
      <c r="E44" s="34">
        <v>45.952527792930503</v>
      </c>
      <c r="F44" s="34">
        <v>45.150005469417067</v>
      </c>
      <c r="G44" s="34">
        <v>47.144607758983113</v>
      </c>
      <c r="H44" s="34">
        <v>51.438906446314668</v>
      </c>
      <c r="I44" s="34">
        <v>58.22303432140427</v>
      </c>
      <c r="J44" s="34">
        <v>57.947896945930331</v>
      </c>
      <c r="K44" s="34">
        <v>66.28367951319477</v>
      </c>
      <c r="L44" s="21"/>
    </row>
    <row r="45" spans="2:18" s="23" customFormat="1" ht="10.5" customHeight="1" x14ac:dyDescent="0.2">
      <c r="B45" s="33"/>
      <c r="C45" s="10" t="s">
        <v>1</v>
      </c>
      <c r="D45" s="127">
        <v>392.54078775337501</v>
      </c>
      <c r="E45" s="127">
        <v>372.93290642408164</v>
      </c>
      <c r="F45" s="127">
        <v>369.71967703964236</v>
      </c>
      <c r="G45" s="127">
        <v>369.60335241619538</v>
      </c>
      <c r="H45" s="127">
        <v>377.93163764395598</v>
      </c>
      <c r="I45" s="127">
        <v>383.1026756531835</v>
      </c>
      <c r="J45" s="127">
        <v>413.22101906621606</v>
      </c>
      <c r="K45" s="127">
        <v>457.5538983976071</v>
      </c>
      <c r="L45" s="21"/>
    </row>
    <row r="46" spans="2:18" s="23" customFormat="1" ht="10.5" customHeight="1" x14ac:dyDescent="0.2">
      <c r="B46" s="33"/>
      <c r="C46" s="9" t="s">
        <v>2</v>
      </c>
      <c r="D46" s="34">
        <v>88.971090534559607</v>
      </c>
      <c r="E46" s="34">
        <v>88.147057790656334</v>
      </c>
      <c r="F46" s="34">
        <v>91.253210835426387</v>
      </c>
      <c r="G46" s="34">
        <v>92.804072163496286</v>
      </c>
      <c r="H46" s="34">
        <v>113.85030236050412</v>
      </c>
      <c r="I46" s="34">
        <v>257.91510641287374</v>
      </c>
      <c r="J46" s="34">
        <v>126.80181418554807</v>
      </c>
      <c r="K46" s="34">
        <v>134.25156460046099</v>
      </c>
      <c r="L46" s="21"/>
    </row>
    <row r="47" spans="2:18" s="23" customFormat="1" ht="10.5" customHeight="1" x14ac:dyDescent="0.2">
      <c r="B47" s="33"/>
      <c r="C47" s="10" t="s">
        <v>3</v>
      </c>
      <c r="D47" s="127">
        <v>439.12899461660101</v>
      </c>
      <c r="E47" s="127">
        <v>523.47018680710266</v>
      </c>
      <c r="F47" s="127">
        <v>504.55792885490871</v>
      </c>
      <c r="G47" s="127">
        <v>636.95553061610087</v>
      </c>
      <c r="H47" s="127">
        <v>582.34890553487571</v>
      </c>
      <c r="I47" s="178">
        <v>582.69014351579312</v>
      </c>
      <c r="J47" s="178">
        <v>604.32085732708344</v>
      </c>
      <c r="K47" s="178">
        <v>592.49105890370743</v>
      </c>
      <c r="L47" s="21"/>
    </row>
    <row r="48" spans="2:18" s="23" customFormat="1" ht="10.5" customHeight="1" x14ac:dyDescent="0.2">
      <c r="B48" s="33"/>
      <c r="C48" s="9" t="s">
        <v>4</v>
      </c>
      <c r="D48" s="34">
        <v>210.59304638281353</v>
      </c>
      <c r="E48" s="34">
        <v>209.89445097867429</v>
      </c>
      <c r="F48" s="34">
        <v>199.18805742797525</v>
      </c>
      <c r="G48" s="34">
        <v>213.76636170891734</v>
      </c>
      <c r="H48" s="34">
        <v>209.74875934082451</v>
      </c>
      <c r="I48" s="34">
        <v>226.30353672863825</v>
      </c>
      <c r="J48" s="34">
        <v>222.55724452761089</v>
      </c>
      <c r="K48" s="34">
        <v>305.17610335184941</v>
      </c>
      <c r="L48" s="21"/>
    </row>
    <row r="49" spans="2:12" s="23" customFormat="1" ht="10.5" customHeight="1" x14ac:dyDescent="0.2">
      <c r="B49" s="33"/>
      <c r="C49" s="10" t="s">
        <v>28</v>
      </c>
      <c r="D49" s="127">
        <v>159.94688157450761</v>
      </c>
      <c r="E49" s="127">
        <v>182.24469328031981</v>
      </c>
      <c r="F49" s="127">
        <v>173.46909703051944</v>
      </c>
      <c r="G49" s="127">
        <v>197.85609468031339</v>
      </c>
      <c r="H49" s="127">
        <v>217.5260540341703</v>
      </c>
      <c r="I49" s="127">
        <v>238.62840664827016</v>
      </c>
      <c r="J49" s="127">
        <v>247.53411664438889</v>
      </c>
      <c r="K49" s="178">
        <v>270.86094721905039</v>
      </c>
      <c r="L49" s="21"/>
    </row>
    <row r="50" spans="2:12" s="23" customFormat="1" ht="10.5" customHeight="1" x14ac:dyDescent="0.2">
      <c r="B50" s="33"/>
      <c r="C50" s="9" t="s">
        <v>5</v>
      </c>
      <c r="D50" s="34">
        <v>602.32600770595332</v>
      </c>
      <c r="E50" s="34">
        <v>592.04177625252146</v>
      </c>
      <c r="F50" s="34">
        <v>626.01671344715112</v>
      </c>
      <c r="G50" s="34">
        <v>634.39821386465167</v>
      </c>
      <c r="H50" s="34">
        <v>723.81345878800573</v>
      </c>
      <c r="I50" s="34">
        <v>744.04004163948525</v>
      </c>
      <c r="J50" s="34">
        <v>774.89142244173956</v>
      </c>
      <c r="K50" s="34">
        <v>825.03798157578774</v>
      </c>
      <c r="L50" s="21"/>
    </row>
    <row r="51" spans="2:12" s="23" customFormat="1" ht="10.5" customHeight="1" x14ac:dyDescent="0.2">
      <c r="B51" s="33"/>
      <c r="C51" s="10" t="s">
        <v>6</v>
      </c>
      <c r="D51" s="127">
        <v>327.89204677449834</v>
      </c>
      <c r="E51" s="127">
        <v>352.87971539259496</v>
      </c>
      <c r="F51" s="127">
        <v>370.65729514299261</v>
      </c>
      <c r="G51" s="127">
        <v>380.68256642996442</v>
      </c>
      <c r="H51" s="127">
        <v>396.62506649309074</v>
      </c>
      <c r="I51" s="178">
        <v>417.65700254566411</v>
      </c>
      <c r="J51" s="178">
        <v>463.66542532650368</v>
      </c>
      <c r="K51" s="178">
        <v>466.29656260802426</v>
      </c>
      <c r="L51" s="21"/>
    </row>
    <row r="52" spans="2:12" s="23" customFormat="1" ht="10.5" customHeight="1" x14ac:dyDescent="0.2">
      <c r="B52" s="33"/>
      <c r="C52" s="9" t="s">
        <v>7</v>
      </c>
      <c r="D52" s="34">
        <v>662.56347136394027</v>
      </c>
      <c r="E52" s="34">
        <v>653.2817970228059</v>
      </c>
      <c r="F52" s="34">
        <v>659.87207522908034</v>
      </c>
      <c r="G52" s="34">
        <v>668.41786718525236</v>
      </c>
      <c r="H52" s="34">
        <v>689.72118404934974</v>
      </c>
      <c r="I52" s="34">
        <v>704.30218637476003</v>
      </c>
      <c r="J52" s="34">
        <v>710.59042875463797</v>
      </c>
      <c r="K52" s="34">
        <v>730.67601311946976</v>
      </c>
      <c r="L52" s="21"/>
    </row>
    <row r="53" spans="2:12" s="23" customFormat="1" ht="10.5" customHeight="1" x14ac:dyDescent="0.2">
      <c r="B53" s="33"/>
      <c r="C53" s="10" t="s">
        <v>8</v>
      </c>
      <c r="D53" s="127">
        <v>484.96923486314358</v>
      </c>
      <c r="E53" s="127">
        <v>487.63494357412685</v>
      </c>
      <c r="F53" s="127">
        <v>499.98011721754347</v>
      </c>
      <c r="G53" s="127">
        <v>525.52123892465829</v>
      </c>
      <c r="H53" s="127">
        <v>537.56789062108385</v>
      </c>
      <c r="I53" s="127">
        <v>585.52888077485102</v>
      </c>
      <c r="J53" s="127">
        <v>630.58803676680793</v>
      </c>
      <c r="K53" s="127">
        <v>630.92859305215143</v>
      </c>
      <c r="L53" s="21"/>
    </row>
    <row r="54" spans="2:12" s="23" customFormat="1" ht="10.5" customHeight="1" x14ac:dyDescent="0.2">
      <c r="B54" s="33"/>
      <c r="C54" s="9" t="s">
        <v>9</v>
      </c>
      <c r="D54" s="34">
        <v>400.05699790150896</v>
      </c>
      <c r="E54" s="34">
        <v>417.67271847983119</v>
      </c>
      <c r="F54" s="34">
        <v>433.96580651184541</v>
      </c>
      <c r="G54" s="34">
        <v>435.46870245204121</v>
      </c>
      <c r="H54" s="34">
        <v>473.65483923642341</v>
      </c>
      <c r="I54" s="34">
        <v>464.94815801304441</v>
      </c>
      <c r="J54" s="34">
        <v>503.97188094841636</v>
      </c>
      <c r="K54" s="34">
        <v>663.87008661796142</v>
      </c>
      <c r="L54" s="21"/>
    </row>
    <row r="55" spans="2:12" s="23" customFormat="1" ht="10.5" customHeight="1" x14ac:dyDescent="0.2">
      <c r="B55" s="33"/>
      <c r="C55" s="10" t="s">
        <v>10</v>
      </c>
      <c r="D55" s="127">
        <v>104.94358610396908</v>
      </c>
      <c r="E55" s="127">
        <v>115.05349801533886</v>
      </c>
      <c r="F55" s="127">
        <v>130.51924686690035</v>
      </c>
      <c r="G55" s="127">
        <v>162.76024343703403</v>
      </c>
      <c r="H55" s="127">
        <v>144.78306592658188</v>
      </c>
      <c r="I55" s="127">
        <v>201.62619559126162</v>
      </c>
      <c r="J55" s="127">
        <v>255.02417681836087</v>
      </c>
      <c r="K55" s="127">
        <v>259.36517522655225</v>
      </c>
      <c r="L55" s="21"/>
    </row>
    <row r="56" spans="2:12" s="23" customFormat="1" ht="10.5" customHeight="1" x14ac:dyDescent="0.2">
      <c r="B56" s="33"/>
      <c r="C56" s="9" t="s">
        <v>12</v>
      </c>
      <c r="D56" s="34">
        <v>341.96830151368016</v>
      </c>
      <c r="E56" s="34">
        <v>322.34618276448055</v>
      </c>
      <c r="F56" s="34">
        <v>361.81431026872326</v>
      </c>
      <c r="G56" s="34">
        <v>375.96146001985056</v>
      </c>
      <c r="H56" s="34">
        <v>386.87962770325538</v>
      </c>
      <c r="I56" s="34">
        <v>372.44321441130165</v>
      </c>
      <c r="J56" s="34">
        <v>463.37546878619395</v>
      </c>
      <c r="K56" s="34">
        <v>476.4842194021644</v>
      </c>
      <c r="L56" s="21"/>
    </row>
    <row r="57" spans="2:12" s="23" customFormat="1" ht="10.5" customHeight="1" x14ac:dyDescent="0.2">
      <c r="B57" s="33"/>
      <c r="C57" s="10" t="s">
        <v>13</v>
      </c>
      <c r="D57" s="127">
        <v>123.1377251416951</v>
      </c>
      <c r="E57" s="127">
        <v>142.39301445047244</v>
      </c>
      <c r="F57" s="127">
        <v>204.47035055254224</v>
      </c>
      <c r="G57" s="127">
        <v>236.5453437389445</v>
      </c>
      <c r="H57" s="127">
        <v>320.69816279537889</v>
      </c>
      <c r="I57" s="178">
        <v>324.07439046192093</v>
      </c>
      <c r="J57" s="178">
        <v>343.52088546192124</v>
      </c>
      <c r="K57" s="178">
        <v>352.58258454802598</v>
      </c>
      <c r="L57" s="21"/>
    </row>
    <row r="58" spans="2:12" s="23" customFormat="1" ht="10.5" customHeight="1" x14ac:dyDescent="0.2">
      <c r="B58" s="33"/>
      <c r="C58" s="9" t="s">
        <v>14</v>
      </c>
      <c r="D58" s="34">
        <v>121.84754201584225</v>
      </c>
      <c r="E58" s="34">
        <v>162.30845818421815</v>
      </c>
      <c r="F58" s="34">
        <v>218.84934547951536</v>
      </c>
      <c r="G58" s="34">
        <v>268.18117102997911</v>
      </c>
      <c r="H58" s="34">
        <v>323.21502602099713</v>
      </c>
      <c r="I58" s="133">
        <v>344.68245280272146</v>
      </c>
      <c r="J58" s="133">
        <v>358.24168638344338</v>
      </c>
      <c r="K58" s="133">
        <v>367.42223920076725</v>
      </c>
      <c r="L58" s="21"/>
    </row>
    <row r="59" spans="2:12" s="23" customFormat="1" ht="10.5" customHeight="1" x14ac:dyDescent="0.2">
      <c r="B59" s="33"/>
      <c r="C59" s="10" t="s">
        <v>15</v>
      </c>
      <c r="D59" s="127">
        <v>386.82056918101068</v>
      </c>
      <c r="E59" s="127">
        <v>438.23530969038461</v>
      </c>
      <c r="F59" s="127">
        <v>409.88262576877651</v>
      </c>
      <c r="G59" s="127">
        <v>530.74365573891316</v>
      </c>
      <c r="H59" s="127">
        <v>534.05353349694838</v>
      </c>
      <c r="I59" s="127">
        <v>588.20331020061337</v>
      </c>
      <c r="J59" s="127">
        <v>608.70918266495812</v>
      </c>
      <c r="K59" s="127">
        <v>594.34457167275445</v>
      </c>
      <c r="L59" s="21"/>
    </row>
    <row r="60" spans="2:12" s="23" customFormat="1" ht="10.5" customHeight="1" x14ac:dyDescent="0.2">
      <c r="B60" s="33"/>
      <c r="C60" s="9" t="s">
        <v>25</v>
      </c>
      <c r="D60" s="34">
        <v>94.896569157163569</v>
      </c>
      <c r="E60" s="34">
        <v>91.521467849076501</v>
      </c>
      <c r="F60" s="34">
        <v>95.46578557782756</v>
      </c>
      <c r="G60" s="34">
        <v>94.172878470103129</v>
      </c>
      <c r="H60" s="34">
        <v>101.05482998717403</v>
      </c>
      <c r="I60" s="133">
        <v>102.46671198780972</v>
      </c>
      <c r="J60" s="133">
        <v>112.8624664468252</v>
      </c>
      <c r="K60" s="133">
        <v>117.07340299202311</v>
      </c>
      <c r="L60" s="21"/>
    </row>
    <row r="61" spans="2:12" s="23" customFormat="1" ht="10.5" customHeight="1" x14ac:dyDescent="0.2">
      <c r="B61" s="33"/>
      <c r="C61" s="10" t="s">
        <v>16</v>
      </c>
      <c r="D61" s="127">
        <v>512.90460550330818</v>
      </c>
      <c r="E61" s="127">
        <v>511.96385760238138</v>
      </c>
      <c r="F61" s="127">
        <v>531.83657648375799</v>
      </c>
      <c r="G61" s="127">
        <v>540.17580729985787</v>
      </c>
      <c r="H61" s="127">
        <v>582.17992978871359</v>
      </c>
      <c r="I61" s="127">
        <v>641.04817076270217</v>
      </c>
      <c r="J61" s="127">
        <v>651.08784708116491</v>
      </c>
      <c r="K61" s="127">
        <v>695.74469525103541</v>
      </c>
      <c r="L61" s="21"/>
    </row>
    <row r="62" spans="2:12" s="23" customFormat="1" ht="10.5" customHeight="1" x14ac:dyDescent="0.2">
      <c r="B62" s="33"/>
      <c r="C62" s="33" t="s">
        <v>73</v>
      </c>
      <c r="D62" s="34">
        <v>51.029231611872355</v>
      </c>
      <c r="E62" s="34">
        <v>50.917946124598693</v>
      </c>
      <c r="F62" s="34">
        <v>48.465018213207294</v>
      </c>
      <c r="G62" s="34">
        <v>45.151729156042386</v>
      </c>
      <c r="H62" s="34">
        <v>48.90303944064388</v>
      </c>
      <c r="I62" s="34">
        <v>62.298206760467266</v>
      </c>
      <c r="J62" s="34">
        <v>63.986803824520194</v>
      </c>
      <c r="K62" s="34">
        <v>81.645884541046883</v>
      </c>
      <c r="L62" s="21"/>
    </row>
    <row r="63" spans="2:12" s="23" customFormat="1" ht="10.5" customHeight="1" x14ac:dyDescent="0.2">
      <c r="B63" s="33"/>
      <c r="C63" s="10" t="s">
        <v>17</v>
      </c>
      <c r="D63" s="127">
        <v>1141.0991585146298</v>
      </c>
      <c r="E63" s="127">
        <v>1183.3991122846187</v>
      </c>
      <c r="F63" s="127">
        <v>1298.569000374579</v>
      </c>
      <c r="G63" s="127">
        <v>1300.1220520546376</v>
      </c>
      <c r="H63" s="127">
        <v>1311.1152206211375</v>
      </c>
      <c r="I63" s="127">
        <v>1414.461130786209</v>
      </c>
      <c r="J63" s="127">
        <v>1497.0972741954045</v>
      </c>
      <c r="K63" s="127">
        <v>1352.8910171874879</v>
      </c>
      <c r="L63" s="21"/>
    </row>
    <row r="64" spans="2:12" s="23" customFormat="1" ht="10.5" customHeight="1" x14ac:dyDescent="0.2">
      <c r="B64" s="33"/>
      <c r="C64" s="131" t="s">
        <v>18</v>
      </c>
      <c r="D64" s="34">
        <v>221.71181871415459</v>
      </c>
      <c r="E64" s="34">
        <v>275.34700149574218</v>
      </c>
      <c r="F64" s="34">
        <v>255.03221121364334</v>
      </c>
      <c r="G64" s="34">
        <v>253.62627860928106</v>
      </c>
      <c r="H64" s="34">
        <v>285.81841553411027</v>
      </c>
      <c r="I64" s="34">
        <v>293.86663775833625</v>
      </c>
      <c r="J64" s="34">
        <v>324.24244123609134</v>
      </c>
      <c r="K64" s="34">
        <v>356.58482421914357</v>
      </c>
      <c r="L64" s="21"/>
    </row>
    <row r="65" spans="1:18" s="23" customFormat="1" ht="10.5" customHeight="1" x14ac:dyDescent="0.2">
      <c r="B65" s="33"/>
      <c r="C65" s="10" t="s">
        <v>19</v>
      </c>
      <c r="D65" s="127">
        <v>246.31700633700257</v>
      </c>
      <c r="E65" s="127">
        <v>255.37163885486564</v>
      </c>
      <c r="F65" s="127">
        <v>249.73715248496293</v>
      </c>
      <c r="G65" s="127">
        <v>252.92423059775558</v>
      </c>
      <c r="H65" s="127">
        <v>282.22039911574808</v>
      </c>
      <c r="I65" s="178">
        <v>297.17005663292099</v>
      </c>
      <c r="J65" s="178">
        <v>283.37213217805004</v>
      </c>
      <c r="K65" s="178">
        <v>321.30561422246802</v>
      </c>
      <c r="L65" s="21"/>
    </row>
    <row r="66" spans="1:18" s="23" customFormat="1" ht="10.5" customHeight="1" x14ac:dyDescent="0.2">
      <c r="B66" s="33"/>
      <c r="C66" s="131" t="s">
        <v>20</v>
      </c>
      <c r="D66" s="34">
        <v>116.66860605058301</v>
      </c>
      <c r="E66" s="34">
        <v>130.18740491160105</v>
      </c>
      <c r="F66" s="34">
        <v>132.78681592227511</v>
      </c>
      <c r="G66" s="34">
        <v>175.42388356376418</v>
      </c>
      <c r="H66" s="34">
        <v>193.41142030279809</v>
      </c>
      <c r="I66" s="34">
        <v>206.88255810922104</v>
      </c>
      <c r="J66" s="34">
        <v>220.1322417648226</v>
      </c>
      <c r="K66" s="34">
        <v>219.51034069097025</v>
      </c>
      <c r="L66" s="21"/>
    </row>
    <row r="67" spans="1:18" s="23" customFormat="1" ht="10.5" customHeight="1" x14ac:dyDescent="0.2">
      <c r="B67" s="33"/>
      <c r="C67" s="10" t="s">
        <v>29</v>
      </c>
      <c r="D67" s="127">
        <v>153.57370783148684</v>
      </c>
      <c r="E67" s="127">
        <v>182.01941280944729</v>
      </c>
      <c r="F67" s="127">
        <v>186.29671317932875</v>
      </c>
      <c r="G67" s="127">
        <v>189.38550670441236</v>
      </c>
      <c r="H67" s="127">
        <v>217.82133635409912</v>
      </c>
      <c r="I67" s="127">
        <v>311.00336882276758</v>
      </c>
      <c r="J67" s="127">
        <v>338.45388032528609</v>
      </c>
      <c r="K67" s="127">
        <v>308.81242812988154</v>
      </c>
      <c r="L67" s="21"/>
    </row>
    <row r="68" spans="1:18" s="23" customFormat="1" ht="10.5" customHeight="1" x14ac:dyDescent="0.2">
      <c r="B68" s="33"/>
      <c r="C68" s="131" t="s">
        <v>21</v>
      </c>
      <c r="D68" s="34">
        <v>199.20465262037288</v>
      </c>
      <c r="E68" s="34">
        <v>194.34529846503784</v>
      </c>
      <c r="F68" s="34">
        <v>216.40017294912536</v>
      </c>
      <c r="G68" s="34">
        <v>221.57781416829272</v>
      </c>
      <c r="H68" s="34">
        <v>237.061507413962</v>
      </c>
      <c r="I68" s="133">
        <v>254.2356976844849</v>
      </c>
      <c r="J68" s="133">
        <v>243.0111795188123</v>
      </c>
      <c r="K68" s="133">
        <v>295.20937681634979</v>
      </c>
      <c r="L68" s="21"/>
    </row>
    <row r="69" spans="1:18" s="23" customFormat="1" ht="10.5" customHeight="1" x14ac:dyDescent="0.2">
      <c r="B69" s="33"/>
      <c r="C69" s="10" t="s">
        <v>22</v>
      </c>
      <c r="D69" s="127">
        <v>228.3407813589472</v>
      </c>
      <c r="E69" s="127">
        <v>239.08683747695247</v>
      </c>
      <c r="F69" s="127">
        <v>214.64077701230639</v>
      </c>
      <c r="G69" s="127">
        <v>247.03460487174004</v>
      </c>
      <c r="H69" s="127">
        <v>257.83895752378402</v>
      </c>
      <c r="I69" s="127">
        <v>254.95302854407277</v>
      </c>
      <c r="J69" s="127">
        <v>249.93638493960049</v>
      </c>
      <c r="K69" s="127">
        <v>265.83302107269537</v>
      </c>
      <c r="L69" s="21"/>
    </row>
    <row r="70" spans="1:18" s="23" customFormat="1" ht="10.5" customHeight="1" x14ac:dyDescent="0.2">
      <c r="B70" s="33"/>
      <c r="C70" s="131" t="s">
        <v>23</v>
      </c>
      <c r="D70" s="34">
        <v>152.66610274025641</v>
      </c>
      <c r="E70" s="34">
        <v>152.81964905214448</v>
      </c>
      <c r="F70" s="34">
        <v>163.79612926760896</v>
      </c>
      <c r="G70" s="34">
        <v>180.46439279886994</v>
      </c>
      <c r="H70" s="34">
        <v>220.6103542345723</v>
      </c>
      <c r="I70" s="34">
        <v>223.69352343311073</v>
      </c>
      <c r="J70" s="34">
        <v>226.50726519434261</v>
      </c>
      <c r="K70" s="34">
        <v>210.02088699571271</v>
      </c>
      <c r="L70" s="21"/>
    </row>
    <row r="71" spans="1:18" s="23" customFormat="1" ht="10.5" customHeight="1" x14ac:dyDescent="0.2">
      <c r="B71" s="33"/>
      <c r="C71" s="10" t="s">
        <v>30</v>
      </c>
      <c r="D71" s="127">
        <v>948.75478987772499</v>
      </c>
      <c r="E71" s="127">
        <v>913.92004159101623</v>
      </c>
      <c r="F71" s="127">
        <v>950.03711903119904</v>
      </c>
      <c r="G71" s="127">
        <v>964.72326110494623</v>
      </c>
      <c r="H71" s="127">
        <v>982.44282843050905</v>
      </c>
      <c r="I71" s="127">
        <v>985.52624057035518</v>
      </c>
      <c r="J71" s="178">
        <v>984.82250844610098</v>
      </c>
      <c r="K71" s="178">
        <v>1026.3019497174057</v>
      </c>
      <c r="L71" s="21"/>
    </row>
    <row r="72" spans="1:18" s="23" customFormat="1" ht="10.5" customHeight="1" x14ac:dyDescent="0.2">
      <c r="B72" s="33"/>
      <c r="C72" s="131" t="s">
        <v>31</v>
      </c>
      <c r="D72" s="34">
        <v>2071.5566101851259</v>
      </c>
      <c r="E72" s="34">
        <v>1998.183336553263</v>
      </c>
      <c r="F72" s="34">
        <v>2014.941383521634</v>
      </c>
      <c r="G72" s="34">
        <v>1925.8581009691338</v>
      </c>
      <c r="H72" s="34">
        <v>1958.3386630050136</v>
      </c>
      <c r="I72" s="34">
        <v>2135.4794416428813</v>
      </c>
      <c r="J72" s="34">
        <v>2171.3821181529152</v>
      </c>
      <c r="K72" s="34">
        <v>2186.923577194365</v>
      </c>
      <c r="L72" s="21"/>
    </row>
    <row r="73" spans="1:18" s="23" customFormat="1" ht="15" customHeight="1" x14ac:dyDescent="0.2">
      <c r="B73" s="82" t="s">
        <v>26</v>
      </c>
      <c r="C73" s="85"/>
      <c r="D73" s="86">
        <v>417.27563676044946</v>
      </c>
      <c r="E73" s="86">
        <v>422.47778936496314</v>
      </c>
      <c r="F73" s="86">
        <v>433.07215292875424</v>
      </c>
      <c r="G73" s="86">
        <v>456.31939561177944</v>
      </c>
      <c r="H73" s="86">
        <v>473.61301191896462</v>
      </c>
      <c r="I73" s="181">
        <v>488.9181039769133</v>
      </c>
      <c r="J73" s="181">
        <v>509.13688035029583</v>
      </c>
      <c r="K73" s="181">
        <v>523.44063944598133</v>
      </c>
      <c r="L73" s="74"/>
      <c r="M73" s="140"/>
      <c r="N73" s="140"/>
      <c r="O73" s="140"/>
      <c r="P73" s="140"/>
      <c r="Q73" s="140"/>
    </row>
    <row r="74" spans="1:18" s="23" customFormat="1" ht="15" customHeight="1" x14ac:dyDescent="0.2">
      <c r="B74" s="82" t="s">
        <v>35</v>
      </c>
      <c r="C74" s="85"/>
      <c r="D74" s="86">
        <v>991.28686748132145</v>
      </c>
      <c r="E74" s="86">
        <v>970.25560129731048</v>
      </c>
      <c r="F74" s="86">
        <v>983.88399675302264</v>
      </c>
      <c r="G74" s="86">
        <v>968.45967074650184</v>
      </c>
      <c r="H74" s="86">
        <v>991.37842929837109</v>
      </c>
      <c r="I74" s="181">
        <v>1063.2003818703779</v>
      </c>
      <c r="J74" s="181">
        <v>1088.3557412731057</v>
      </c>
      <c r="K74" s="181">
        <v>1103.9074754855762</v>
      </c>
      <c r="L74" s="74"/>
      <c r="M74" s="140"/>
      <c r="N74" s="140"/>
      <c r="O74" s="140"/>
      <c r="P74" s="140"/>
      <c r="Q74" s="140"/>
    </row>
    <row r="75" spans="1:18" s="2" customFormat="1" ht="4.5" customHeight="1" x14ac:dyDescent="0.2">
      <c r="B75" s="38"/>
      <c r="C75" s="38"/>
      <c r="D75" s="38"/>
      <c r="E75" s="38"/>
      <c r="F75" s="38"/>
      <c r="G75" s="38"/>
      <c r="H75" s="38"/>
      <c r="I75" s="38"/>
      <c r="J75" s="38"/>
      <c r="K75" s="38"/>
    </row>
    <row r="76" spans="1:18" s="1" customFormat="1" ht="0.75" customHeight="1" x14ac:dyDescent="0.2">
      <c r="B76" s="3"/>
      <c r="C76" s="3"/>
      <c r="D76" s="3"/>
      <c r="E76" s="3"/>
      <c r="F76" s="3"/>
      <c r="G76" s="3"/>
      <c r="H76" s="3"/>
      <c r="I76" s="3"/>
      <c r="J76" s="3"/>
      <c r="K76" s="3"/>
      <c r="L76" s="3"/>
    </row>
    <row r="77" spans="1:18" ht="33" customHeight="1" x14ac:dyDescent="0.2">
      <c r="C77" s="189" t="s">
        <v>117</v>
      </c>
      <c r="D77" s="189"/>
      <c r="E77" s="189"/>
      <c r="F77" s="189"/>
      <c r="G77" s="189"/>
      <c r="H77" s="189"/>
      <c r="I77" s="189"/>
      <c r="J77" s="189"/>
      <c r="K77" s="189"/>
      <c r="L77" s="44"/>
      <c r="M77" s="144"/>
      <c r="N77" s="144"/>
      <c r="O77" s="144"/>
      <c r="P77" s="144"/>
      <c r="Q77" s="144"/>
      <c r="R77" s="145"/>
    </row>
    <row r="78" spans="1:18" s="39" customFormat="1" ht="43.5" customHeight="1" x14ac:dyDescent="0.25">
      <c r="A78" s="40"/>
      <c r="C78" s="126"/>
      <c r="D78" s="126"/>
      <c r="E78" s="126"/>
      <c r="F78" s="126"/>
      <c r="G78" s="126"/>
      <c r="H78" s="126"/>
      <c r="I78" s="126"/>
      <c r="J78" s="126"/>
      <c r="K78" s="126"/>
    </row>
    <row r="79" spans="1:18" ht="14.25" customHeight="1" x14ac:dyDescent="0.25">
      <c r="B79" s="161" t="s">
        <v>90</v>
      </c>
      <c r="C79" s="45"/>
      <c r="D79" s="45"/>
      <c r="E79" s="45"/>
      <c r="F79" s="45"/>
      <c r="G79" s="45"/>
      <c r="H79" s="45"/>
      <c r="I79" s="45"/>
      <c r="J79" s="45"/>
      <c r="K79" s="45"/>
      <c r="L79" s="45"/>
    </row>
    <row r="83" spans="2:12" ht="15" x14ac:dyDescent="0.25">
      <c r="B83" s="39"/>
    </row>
    <row r="84" spans="2:12" ht="15" x14ac:dyDescent="0.25">
      <c r="B84" s="46"/>
    </row>
    <row r="85" spans="2:12" ht="15" hidden="1" x14ac:dyDescent="0.25">
      <c r="B85" s="124" t="s">
        <v>33</v>
      </c>
    </row>
    <row r="86" spans="2:12" ht="15" hidden="1" x14ac:dyDescent="0.25">
      <c r="B86" s="125" t="s">
        <v>34</v>
      </c>
    </row>
    <row r="88" spans="2:12" ht="15" x14ac:dyDescent="0.25">
      <c r="B88" s="167"/>
      <c r="C88" s="42"/>
      <c r="D88" s="20"/>
      <c r="E88" s="43"/>
      <c r="F88" s="20"/>
      <c r="G88" s="20"/>
      <c r="H88" s="44"/>
      <c r="I88" s="20"/>
      <c r="J88" s="20"/>
      <c r="K88" s="20"/>
      <c r="L88" s="20"/>
    </row>
    <row r="89" spans="2:12" ht="15" x14ac:dyDescent="0.25">
      <c r="B89" s="125"/>
      <c r="C89" s="42"/>
      <c r="D89" s="20"/>
      <c r="E89" s="43"/>
      <c r="F89" s="20"/>
      <c r="G89" s="20"/>
      <c r="H89" s="44"/>
      <c r="I89" s="20"/>
      <c r="J89" s="20"/>
      <c r="K89" s="20"/>
      <c r="L89" s="20"/>
    </row>
  </sheetData>
  <mergeCells count="1">
    <mergeCell ref="C77:K77"/>
  </mergeCells>
  <printOptions horizontalCentered="1" verticalCentered="1"/>
  <pageMargins left="0" right="0" top="0" bottom="0" header="0" footer="0"/>
  <pageSetup paperSize="9" scale="95"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B1:W66"/>
  <sheetViews>
    <sheetView showGridLines="0" view="pageBreakPreview" topLeftCell="A43" zoomScale="120" zoomScaleNormal="100" zoomScaleSheetLayoutView="120" workbookViewId="0"/>
  </sheetViews>
  <sheetFormatPr defaultRowHeight="11.25" x14ac:dyDescent="0.2"/>
  <cols>
    <col min="1" max="1" width="9.140625" style="14"/>
    <col min="2" max="2" width="4.5703125" style="14" customWidth="1"/>
    <col min="3" max="3" width="21.85546875" style="14" customWidth="1"/>
    <col min="4" max="9" width="7.7109375" style="14" customWidth="1"/>
    <col min="10" max="10" width="8.5703125" style="14" bestFit="1" customWidth="1"/>
    <col min="11" max="11" width="8.5703125" style="14" customWidth="1"/>
    <col min="12" max="12" width="3.85546875" style="14" customWidth="1"/>
    <col min="13" max="16384" width="9.140625" style="14"/>
  </cols>
  <sheetData>
    <row r="1" spans="2:13" ht="10.5" customHeight="1" x14ac:dyDescent="0.2">
      <c r="B1" s="11"/>
      <c r="C1" s="11"/>
      <c r="D1" s="12"/>
      <c r="E1" s="12"/>
      <c r="F1" s="12"/>
      <c r="G1" s="12"/>
      <c r="H1" s="12"/>
      <c r="I1" s="13"/>
      <c r="J1" s="13"/>
      <c r="K1" s="13"/>
    </row>
    <row r="2" spans="2:13" s="61" customFormat="1" ht="21" customHeight="1" x14ac:dyDescent="0.2">
      <c r="B2" s="55"/>
      <c r="C2" s="56"/>
      <c r="D2" s="58"/>
      <c r="E2" s="57"/>
      <c r="F2" s="57"/>
      <c r="G2" s="57"/>
      <c r="H2" s="57"/>
      <c r="I2" s="57"/>
      <c r="J2" s="57"/>
      <c r="K2" s="57"/>
      <c r="L2" s="59"/>
      <c r="M2" s="60"/>
    </row>
    <row r="3" spans="2:13" s="67" customFormat="1" ht="10.5" customHeight="1" x14ac:dyDescent="0.2">
      <c r="B3" s="62"/>
      <c r="C3" s="63"/>
      <c r="D3" s="64"/>
      <c r="E3" s="65"/>
      <c r="F3" s="65"/>
      <c r="G3" s="65"/>
      <c r="H3" s="65"/>
      <c r="I3" s="65"/>
      <c r="J3" s="65"/>
      <c r="K3" s="65"/>
      <c r="L3" s="66"/>
      <c r="M3" s="66"/>
    </row>
    <row r="4" spans="2:13" ht="9.75" customHeight="1" x14ac:dyDescent="0.2">
      <c r="B4" s="6"/>
      <c r="C4" s="6"/>
      <c r="D4" s="6"/>
      <c r="E4" s="6"/>
      <c r="F4" s="6"/>
      <c r="G4" s="6"/>
      <c r="H4" s="6"/>
      <c r="I4" s="6"/>
      <c r="J4" s="6"/>
      <c r="K4" s="6"/>
      <c r="L4" s="20"/>
      <c r="M4" s="20"/>
    </row>
    <row r="5" spans="2:13" ht="9.75" customHeight="1" x14ac:dyDescent="0.2">
      <c r="B5" s="6"/>
      <c r="C5" s="6"/>
      <c r="D5" s="6"/>
      <c r="E5" s="6"/>
      <c r="F5" s="6"/>
      <c r="G5" s="6"/>
      <c r="H5" s="6"/>
      <c r="I5" s="6"/>
      <c r="J5" s="6"/>
      <c r="K5" s="6"/>
      <c r="L5" s="20"/>
      <c r="M5" s="20"/>
    </row>
    <row r="6" spans="2:13" ht="9.75" customHeight="1" x14ac:dyDescent="0.2">
      <c r="B6" s="6"/>
      <c r="C6" s="6"/>
      <c r="D6" s="6"/>
      <c r="E6" s="6"/>
      <c r="F6" s="6"/>
      <c r="G6" s="6"/>
      <c r="H6" s="6"/>
      <c r="I6" s="6"/>
      <c r="J6" s="6"/>
      <c r="K6" s="6"/>
      <c r="L6" s="20"/>
      <c r="M6" s="20"/>
    </row>
    <row r="7" spans="2:13" ht="9.75" customHeight="1" x14ac:dyDescent="0.2">
      <c r="B7" s="6"/>
      <c r="C7" s="6"/>
      <c r="D7" s="6"/>
      <c r="E7" s="6"/>
      <c r="F7" s="6"/>
      <c r="G7" s="6"/>
      <c r="H7" s="6"/>
      <c r="I7" s="6"/>
      <c r="J7" s="6"/>
      <c r="K7" s="6"/>
      <c r="L7" s="20"/>
      <c r="M7" s="20"/>
    </row>
    <row r="8" spans="2:13" s="67" customFormat="1" ht="10.5" customHeight="1" x14ac:dyDescent="0.2">
      <c r="B8" s="62"/>
      <c r="C8" s="63"/>
      <c r="D8" s="65"/>
      <c r="E8" s="65"/>
      <c r="F8" s="65"/>
      <c r="G8" s="65"/>
      <c r="H8" s="65"/>
      <c r="I8" s="65"/>
      <c r="J8" s="65"/>
      <c r="K8" s="65"/>
      <c r="L8" s="66"/>
      <c r="M8" s="66"/>
    </row>
    <row r="9" spans="2:13" s="67" customFormat="1" ht="10.5" customHeight="1" x14ac:dyDescent="0.2">
      <c r="B9" s="62"/>
      <c r="C9" s="63"/>
      <c r="D9" s="64"/>
      <c r="E9" s="65"/>
      <c r="F9" s="65"/>
      <c r="G9" s="65"/>
      <c r="H9" s="65"/>
      <c r="I9" s="65"/>
      <c r="J9" s="65"/>
      <c r="K9" s="65"/>
      <c r="L9" s="66"/>
      <c r="M9" s="66"/>
    </row>
    <row r="10" spans="2:13" s="67" customFormat="1" ht="10.5" customHeight="1" x14ac:dyDescent="0.2">
      <c r="B10" s="62"/>
      <c r="C10" s="63"/>
      <c r="D10" s="65"/>
      <c r="E10" s="65"/>
      <c r="F10" s="65"/>
      <c r="G10" s="65"/>
      <c r="H10" s="65"/>
      <c r="I10" s="65"/>
      <c r="J10" s="65"/>
      <c r="K10" s="65"/>
      <c r="L10" s="66"/>
      <c r="M10" s="66"/>
    </row>
    <row r="11" spans="2:13" s="67" customFormat="1" ht="10.5" customHeight="1" x14ac:dyDescent="0.2">
      <c r="B11" s="62"/>
      <c r="C11" s="63"/>
      <c r="D11" s="64"/>
      <c r="E11" s="65"/>
      <c r="F11" s="65"/>
      <c r="G11" s="65"/>
      <c r="H11" s="65"/>
      <c r="I11" s="65"/>
      <c r="J11" s="65"/>
      <c r="K11" s="65"/>
      <c r="L11" s="66"/>
      <c r="M11" s="66"/>
    </row>
    <row r="12" spans="2:13" s="67" customFormat="1" ht="10.5" customHeight="1" x14ac:dyDescent="0.2">
      <c r="B12" s="62"/>
      <c r="C12" s="63"/>
      <c r="D12" s="65"/>
      <c r="E12" s="65"/>
      <c r="F12" s="65"/>
      <c r="G12" s="65"/>
      <c r="H12" s="65"/>
      <c r="I12" s="65"/>
      <c r="J12" s="65"/>
      <c r="K12" s="65"/>
      <c r="L12" s="66"/>
      <c r="M12" s="66"/>
    </row>
    <row r="13" spans="2:13" s="67" customFormat="1" ht="10.5" customHeight="1" x14ac:dyDescent="0.2">
      <c r="B13" s="62"/>
      <c r="C13" s="63"/>
      <c r="D13" s="64"/>
      <c r="E13" s="65"/>
      <c r="F13" s="65"/>
      <c r="G13" s="65"/>
      <c r="H13" s="65"/>
      <c r="I13" s="65"/>
      <c r="J13" s="65"/>
      <c r="K13" s="65"/>
      <c r="L13" s="66"/>
      <c r="M13" s="66"/>
    </row>
    <row r="14" spans="2:13" s="2" customFormat="1" ht="7.5" customHeight="1" x14ac:dyDescent="0.2">
      <c r="B14" s="15"/>
      <c r="C14" s="15"/>
      <c r="D14" s="15"/>
      <c r="E14" s="15"/>
      <c r="F14" s="15"/>
      <c r="G14" s="15"/>
      <c r="H14" s="15"/>
      <c r="I14" s="15"/>
      <c r="J14" s="15"/>
      <c r="K14" s="15"/>
      <c r="L14" s="15"/>
    </row>
    <row r="15" spans="2:13" s="1" customFormat="1" ht="0.75" customHeight="1" x14ac:dyDescent="0.2">
      <c r="B15" s="3"/>
      <c r="C15" s="3"/>
      <c r="D15" s="3"/>
      <c r="E15" s="3"/>
      <c r="F15" s="3"/>
      <c r="G15" s="3"/>
      <c r="H15" s="3"/>
      <c r="I15" s="3"/>
      <c r="J15" s="3"/>
      <c r="K15" s="3"/>
      <c r="L15" s="3"/>
    </row>
    <row r="16" spans="2:13" ht="18.75" customHeight="1" x14ac:dyDescent="0.25">
      <c r="B16" s="68" t="s">
        <v>91</v>
      </c>
      <c r="C16" s="16"/>
      <c r="D16" s="18"/>
      <c r="E16" s="18"/>
      <c r="F16" s="18"/>
      <c r="G16" s="18"/>
      <c r="H16" s="18"/>
      <c r="I16" s="18"/>
      <c r="J16" s="18"/>
      <c r="K16" s="18"/>
      <c r="L16" s="19"/>
      <c r="M16" s="20"/>
    </row>
    <row r="17" spans="2:13" s="23" customFormat="1" ht="7.5" customHeight="1" x14ac:dyDescent="0.2">
      <c r="B17" s="21"/>
      <c r="C17" s="21"/>
      <c r="D17" s="22"/>
      <c r="E17" s="22"/>
      <c r="F17" s="22"/>
      <c r="G17" s="22"/>
      <c r="H17" s="22"/>
      <c r="I17" s="22"/>
      <c r="J17" s="22"/>
      <c r="K17" s="22"/>
      <c r="L17" s="21"/>
      <c r="M17" s="21"/>
    </row>
    <row r="18" spans="2:13" s="2" customFormat="1" ht="15" customHeight="1" x14ac:dyDescent="0.2">
      <c r="B18" s="69" t="s">
        <v>92</v>
      </c>
      <c r="C18" s="24"/>
      <c r="D18" s="24"/>
      <c r="E18" s="24"/>
      <c r="F18" s="24"/>
      <c r="G18" s="24"/>
      <c r="H18" s="24"/>
      <c r="I18" s="24"/>
      <c r="J18" s="24"/>
      <c r="K18" s="24"/>
      <c r="L18" s="25"/>
    </row>
    <row r="19" spans="2:13" s="1" customFormat="1" ht="0.75" customHeight="1" x14ac:dyDescent="0.2">
      <c r="B19" s="3"/>
      <c r="C19" s="3"/>
      <c r="D19" s="3"/>
      <c r="E19" s="3"/>
      <c r="F19" s="3"/>
      <c r="G19" s="3"/>
      <c r="H19" s="3"/>
      <c r="I19" s="3"/>
      <c r="J19" s="3"/>
      <c r="K19" s="3"/>
      <c r="L19" s="3"/>
    </row>
    <row r="20" spans="2:13" s="28" customFormat="1" ht="20.25" customHeight="1" x14ac:dyDescent="0.2">
      <c r="B20" s="26"/>
      <c r="C20" s="26"/>
      <c r="D20" s="70">
        <v>2014</v>
      </c>
      <c r="E20" s="70">
        <v>2015</v>
      </c>
      <c r="F20" s="70">
        <v>2016</v>
      </c>
      <c r="G20" s="70">
        <v>2017</v>
      </c>
      <c r="H20" s="70">
        <v>2018</v>
      </c>
      <c r="I20" s="169">
        <v>2019</v>
      </c>
      <c r="J20" s="70">
        <v>2020</v>
      </c>
      <c r="K20" s="70" t="s">
        <v>101</v>
      </c>
      <c r="L20" s="71"/>
      <c r="M20" s="2"/>
    </row>
    <row r="21" spans="2:13" s="1" customFormat="1" ht="0.75" customHeight="1" x14ac:dyDescent="0.2">
      <c r="D21" s="3"/>
      <c r="E21" s="3"/>
      <c r="F21" s="3"/>
      <c r="G21" s="3"/>
      <c r="H21" s="3"/>
      <c r="I21" s="3"/>
      <c r="J21" s="3"/>
      <c r="K21" s="3"/>
      <c r="L21" s="3"/>
    </row>
    <row r="22" spans="2:13" ht="7.5" customHeight="1" x14ac:dyDescent="0.2">
      <c r="B22" s="29"/>
      <c r="C22" s="30"/>
      <c r="D22" s="31"/>
      <c r="E22" s="31"/>
      <c r="F22" s="31"/>
      <c r="G22" s="31"/>
      <c r="H22" s="31"/>
      <c r="I22" s="31"/>
      <c r="J22" s="31"/>
      <c r="K22" s="31"/>
      <c r="L22" s="32"/>
      <c r="M22" s="20"/>
    </row>
    <row r="23" spans="2:13" s="23" customFormat="1" ht="17.25" customHeight="1" x14ac:dyDescent="0.2">
      <c r="B23" s="33"/>
      <c r="C23" s="75" t="s">
        <v>0</v>
      </c>
      <c r="D23" s="77">
        <v>6.7439999999999998</v>
      </c>
      <c r="E23" s="77">
        <v>6.2469999999999999</v>
      </c>
      <c r="F23" s="77">
        <v>5.782</v>
      </c>
      <c r="G23" s="77">
        <v>6.8470000000000004</v>
      </c>
      <c r="H23" s="77">
        <v>6.8479999999999999</v>
      </c>
      <c r="I23" s="77">
        <v>6.82</v>
      </c>
      <c r="J23" s="77">
        <v>6.7130000000000001</v>
      </c>
      <c r="K23" s="77">
        <v>6.6260000000000003</v>
      </c>
      <c r="L23" s="21"/>
      <c r="M23" s="21"/>
    </row>
    <row r="24" spans="2:13" s="23" customFormat="1" ht="13.5" customHeight="1" x14ac:dyDescent="0.2">
      <c r="B24" s="33"/>
      <c r="C24" s="78" t="s">
        <v>1</v>
      </c>
      <c r="D24" s="138">
        <v>30.512</v>
      </c>
      <c r="E24" s="138">
        <v>29.681000000000001</v>
      </c>
      <c r="F24" s="138">
        <v>28.815999999999999</v>
      </c>
      <c r="G24" s="138">
        <v>27.841000000000001</v>
      </c>
      <c r="H24" s="138">
        <v>26.483000000000001</v>
      </c>
      <c r="I24" s="138">
        <v>23.33</v>
      </c>
      <c r="J24" s="138">
        <v>22.832000000000001</v>
      </c>
      <c r="K24" s="138">
        <v>22.681000000000001</v>
      </c>
      <c r="L24" s="21"/>
      <c r="M24" s="21"/>
    </row>
    <row r="25" spans="2:13" s="23" customFormat="1" ht="13.5" customHeight="1" x14ac:dyDescent="0.2">
      <c r="B25" s="33"/>
      <c r="C25" s="75" t="s">
        <v>2</v>
      </c>
      <c r="D25" s="77">
        <v>27.498000000000001</v>
      </c>
      <c r="E25" s="77">
        <v>24.856999999999999</v>
      </c>
      <c r="F25" s="77">
        <v>24.725000000000001</v>
      </c>
      <c r="G25" s="77">
        <v>24.338999999999999</v>
      </c>
      <c r="H25" s="77">
        <v>24.353999999999999</v>
      </c>
      <c r="I25" s="77">
        <v>24.591999999999999</v>
      </c>
      <c r="J25" s="77">
        <v>24.992000000000001</v>
      </c>
      <c r="K25" s="77">
        <v>26.018000000000001</v>
      </c>
      <c r="L25" s="21"/>
      <c r="M25" s="21"/>
    </row>
    <row r="26" spans="2:13" s="23" customFormat="1" ht="14.25" customHeight="1" x14ac:dyDescent="0.2">
      <c r="B26" s="33"/>
      <c r="C26" s="78" t="s">
        <v>3</v>
      </c>
      <c r="D26" s="138">
        <v>65.897999999999996</v>
      </c>
      <c r="E26" s="138">
        <v>70.320999999999998</v>
      </c>
      <c r="F26" s="138">
        <v>70.507000000000005</v>
      </c>
      <c r="G26" s="138">
        <v>68.156999999999996</v>
      </c>
      <c r="H26" s="138">
        <v>70.298000000000002</v>
      </c>
      <c r="I26" s="138">
        <v>69.424000000000007</v>
      </c>
      <c r="J26" s="138">
        <v>71.048000000000002</v>
      </c>
      <c r="K26" s="138">
        <v>71.141999999999996</v>
      </c>
      <c r="L26" s="21"/>
      <c r="M26" s="21"/>
    </row>
    <row r="27" spans="2:13" s="23" customFormat="1" ht="13.5" customHeight="1" x14ac:dyDescent="0.2">
      <c r="B27" s="33"/>
      <c r="C27" s="75" t="s">
        <v>4</v>
      </c>
      <c r="D27" s="77">
        <v>15.38</v>
      </c>
      <c r="E27" s="77">
        <v>15.143000000000001</v>
      </c>
      <c r="F27" s="77">
        <v>14.843999999999999</v>
      </c>
      <c r="G27" s="77">
        <v>14.8</v>
      </c>
      <c r="H27" s="77">
        <v>15.003</v>
      </c>
      <c r="I27" s="77">
        <v>14.829000000000001</v>
      </c>
      <c r="J27" s="77">
        <v>14.704000000000001</v>
      </c>
      <c r="K27" s="77">
        <v>14.439</v>
      </c>
      <c r="L27" s="21"/>
      <c r="M27" s="21"/>
    </row>
    <row r="28" spans="2:13" s="23" customFormat="1" ht="13.5" customHeight="1" x14ac:dyDescent="0.2">
      <c r="B28" s="33"/>
      <c r="C28" s="78" t="s">
        <v>28</v>
      </c>
      <c r="D28" s="138">
        <v>20.222000000000001</v>
      </c>
      <c r="E28" s="138">
        <v>21.454000000000001</v>
      </c>
      <c r="F28" s="138">
        <v>22.704000000000001</v>
      </c>
      <c r="G28" s="138">
        <v>23.768999999999998</v>
      </c>
      <c r="H28" s="138">
        <v>24.66</v>
      </c>
      <c r="I28" s="138">
        <v>25.295000000000002</v>
      </c>
      <c r="J28" s="138">
        <v>26.146999999999998</v>
      </c>
      <c r="K28" s="138">
        <v>26.41</v>
      </c>
      <c r="L28" s="21"/>
      <c r="M28" s="21"/>
    </row>
    <row r="29" spans="2:13" s="23" customFormat="1" ht="13.5" customHeight="1" x14ac:dyDescent="0.2">
      <c r="B29" s="33"/>
      <c r="C29" s="75" t="s">
        <v>5</v>
      </c>
      <c r="D29" s="77">
        <v>16.900555256482907</v>
      </c>
      <c r="E29" s="77">
        <v>17.245999999999999</v>
      </c>
      <c r="F29" s="77">
        <v>17.253</v>
      </c>
      <c r="G29" s="77">
        <v>16.739486599999999</v>
      </c>
      <c r="H29" s="77">
        <v>17.149999999999999</v>
      </c>
      <c r="I29" s="77">
        <v>16.28</v>
      </c>
      <c r="J29" s="77">
        <v>16.881</v>
      </c>
      <c r="K29" s="77">
        <v>16.957999999999998</v>
      </c>
      <c r="L29" s="21"/>
      <c r="M29" s="21"/>
    </row>
    <row r="30" spans="2:13" s="23" customFormat="1" ht="13.5" customHeight="1" x14ac:dyDescent="0.2">
      <c r="B30" s="33"/>
      <c r="C30" s="78" t="s">
        <v>6</v>
      </c>
      <c r="D30" s="138">
        <v>6.2850000000000001</v>
      </c>
      <c r="E30" s="138">
        <v>6.0449999999999999</v>
      </c>
      <c r="F30" s="138">
        <v>6.08</v>
      </c>
      <c r="G30" s="138">
        <v>6.0220000000000002</v>
      </c>
      <c r="H30" s="138">
        <v>6.2210000000000001</v>
      </c>
      <c r="I30" s="138">
        <v>6.3490000000000002</v>
      </c>
      <c r="J30" s="138">
        <v>6.6879999999999997</v>
      </c>
      <c r="K30" s="138">
        <v>6.8490000000000002</v>
      </c>
      <c r="L30" s="21"/>
      <c r="M30" s="21"/>
    </row>
    <row r="31" spans="2:13" s="23" customFormat="1" ht="13.5" customHeight="1" x14ac:dyDescent="0.2">
      <c r="B31" s="33"/>
      <c r="C31" s="75" t="s">
        <v>7</v>
      </c>
      <c r="D31" s="77">
        <v>206.97781000000001</v>
      </c>
      <c r="E31" s="77">
        <v>204.77600000000001</v>
      </c>
      <c r="F31" s="77">
        <v>208.143</v>
      </c>
      <c r="G31" s="77">
        <v>208.208</v>
      </c>
      <c r="H31" s="77">
        <v>208.209</v>
      </c>
      <c r="I31" s="77">
        <v>207.84700000000001</v>
      </c>
      <c r="J31" s="160">
        <v>207.596</v>
      </c>
      <c r="K31" s="160">
        <v>207.517</v>
      </c>
      <c r="L31" s="21"/>
      <c r="M31" s="21"/>
    </row>
    <row r="32" spans="2:13" s="23" customFormat="1" ht="13.5" customHeight="1" x14ac:dyDescent="0.2">
      <c r="B32" s="33"/>
      <c r="C32" s="78" t="s">
        <v>8</v>
      </c>
      <c r="D32" s="138">
        <v>178.8</v>
      </c>
      <c r="E32" s="138">
        <v>177.19499999999999</v>
      </c>
      <c r="F32" s="138">
        <v>177.863</v>
      </c>
      <c r="G32" s="138">
        <v>179.75899999999999</v>
      </c>
      <c r="H32" s="138">
        <v>181.499</v>
      </c>
      <c r="I32" s="138">
        <v>183.79400000000001</v>
      </c>
      <c r="J32" s="138">
        <v>183.899</v>
      </c>
      <c r="K32" s="138">
        <v>184.779</v>
      </c>
      <c r="L32" s="21"/>
      <c r="M32" s="21"/>
    </row>
    <row r="33" spans="2:13" s="23" customFormat="1" ht="13.5" customHeight="1" x14ac:dyDescent="0.2">
      <c r="B33" s="33"/>
      <c r="C33" s="75" t="s">
        <v>9</v>
      </c>
      <c r="D33" s="77">
        <v>107.25700000000001</v>
      </c>
      <c r="E33" s="77">
        <v>104.419</v>
      </c>
      <c r="F33" s="77">
        <v>105.99</v>
      </c>
      <c r="G33" s="77">
        <v>106.85</v>
      </c>
      <c r="H33" s="77">
        <v>109.19799999999999</v>
      </c>
      <c r="I33" s="77">
        <v>102.459</v>
      </c>
      <c r="J33" s="77">
        <v>106.639</v>
      </c>
      <c r="K33" s="77">
        <v>109.65300000000001</v>
      </c>
      <c r="L33" s="21"/>
      <c r="M33" s="21"/>
    </row>
    <row r="34" spans="2:13" s="23" customFormat="1" ht="13.5" customHeight="1" x14ac:dyDescent="0.2">
      <c r="B34" s="33"/>
      <c r="C34" s="78" t="s">
        <v>10</v>
      </c>
      <c r="D34" s="138">
        <v>17.478999999999999</v>
      </c>
      <c r="E34" s="138">
        <v>17.391999999999999</v>
      </c>
      <c r="F34" s="138">
        <v>17.893000000000001</v>
      </c>
      <c r="G34" s="138">
        <v>18.739000000000001</v>
      </c>
      <c r="H34" s="138">
        <v>19.888000000000002</v>
      </c>
      <c r="I34" s="138">
        <v>18.925999999999998</v>
      </c>
      <c r="J34" s="138">
        <v>19.818000000000001</v>
      </c>
      <c r="K34" s="138">
        <v>19.768999999999998</v>
      </c>
      <c r="L34" s="21"/>
      <c r="M34" s="21"/>
    </row>
    <row r="35" spans="2:13" s="23" customFormat="1" ht="13.5" customHeight="1" x14ac:dyDescent="0.2">
      <c r="B35" s="33"/>
      <c r="C35" s="75" t="s">
        <v>12</v>
      </c>
      <c r="D35" s="77">
        <v>183.465</v>
      </c>
      <c r="E35" s="77">
        <v>178.42400000000001</v>
      </c>
      <c r="F35" s="77">
        <v>176.25700000000001</v>
      </c>
      <c r="G35" s="77">
        <v>174.613</v>
      </c>
      <c r="H35" s="77">
        <v>174.114</v>
      </c>
      <c r="I35" s="77">
        <v>176.42599999999999</v>
      </c>
      <c r="J35" s="77">
        <v>173.39599999999999</v>
      </c>
      <c r="K35" s="77">
        <v>175.30600000000001</v>
      </c>
      <c r="L35" s="21"/>
      <c r="M35" s="21"/>
    </row>
    <row r="36" spans="2:13" s="23" customFormat="1" ht="13.5" customHeight="1" x14ac:dyDescent="0.2">
      <c r="B36" s="33"/>
      <c r="C36" s="78" t="s">
        <v>13</v>
      </c>
      <c r="D36" s="138">
        <v>4.6459999999999999</v>
      </c>
      <c r="E36" s="138">
        <v>4.8319999999999999</v>
      </c>
      <c r="F36" s="138">
        <v>5.2190000000000003</v>
      </c>
      <c r="G36" s="138">
        <v>5.5469999999999997</v>
      </c>
      <c r="H36" s="138">
        <v>5.891</v>
      </c>
      <c r="I36" s="138">
        <v>5.9539999999999997</v>
      </c>
      <c r="J36" s="138">
        <v>6.4139999999999997</v>
      </c>
      <c r="K36" s="138">
        <v>6.5540000000000003</v>
      </c>
      <c r="L36" s="21"/>
      <c r="M36" s="21"/>
    </row>
    <row r="37" spans="2:13" s="23" customFormat="1" ht="13.5" customHeight="1" x14ac:dyDescent="0.2">
      <c r="B37" s="33"/>
      <c r="C37" s="75" t="s">
        <v>14</v>
      </c>
      <c r="D37" s="77">
        <v>8.5679999999999996</v>
      </c>
      <c r="E37" s="77">
        <v>11.765000000000001</v>
      </c>
      <c r="F37" s="77">
        <v>11.76</v>
      </c>
      <c r="G37" s="77">
        <v>13.477</v>
      </c>
      <c r="H37" s="77">
        <v>14.295</v>
      </c>
      <c r="I37" s="77">
        <v>14.869</v>
      </c>
      <c r="J37" s="77">
        <v>15.114000000000001</v>
      </c>
      <c r="K37" s="77">
        <v>16.716999999999999</v>
      </c>
      <c r="L37" s="21"/>
      <c r="M37" s="21"/>
    </row>
    <row r="38" spans="2:13" s="23" customFormat="1" ht="13.5" customHeight="1" x14ac:dyDescent="0.2">
      <c r="B38" s="33"/>
      <c r="C38" s="78" t="s">
        <v>15</v>
      </c>
      <c r="D38" s="138">
        <v>0.82099999999999995</v>
      </c>
      <c r="E38" s="138">
        <v>0.77400000000000002</v>
      </c>
      <c r="F38" s="138">
        <v>0.78</v>
      </c>
      <c r="G38" s="138">
        <v>0.82399999999999995</v>
      </c>
      <c r="H38" s="138">
        <v>0.86699999999999999</v>
      </c>
      <c r="I38" s="138">
        <v>0.85299999999999998</v>
      </c>
      <c r="J38" s="138">
        <v>0.81299999999999994</v>
      </c>
      <c r="K38" s="138">
        <v>0.82699999999999996</v>
      </c>
      <c r="L38" s="21"/>
      <c r="M38" s="21"/>
    </row>
    <row r="39" spans="2:13" s="23" customFormat="1" ht="13.5" customHeight="1" x14ac:dyDescent="0.2">
      <c r="B39" s="33"/>
      <c r="C39" s="75" t="s">
        <v>25</v>
      </c>
      <c r="D39" s="77">
        <v>1.855</v>
      </c>
      <c r="E39" s="77">
        <v>1.712</v>
      </c>
      <c r="F39" s="77">
        <v>1.4570000000000001</v>
      </c>
      <c r="G39" s="77">
        <v>1.5129999999999999</v>
      </c>
      <c r="H39" s="77">
        <v>1.5049999999999999</v>
      </c>
      <c r="I39" s="137">
        <v>1.5429999999999999</v>
      </c>
      <c r="J39" s="137">
        <v>1.857</v>
      </c>
      <c r="K39" s="137">
        <v>1.6519999999999999</v>
      </c>
      <c r="L39" s="21"/>
      <c r="M39" s="21"/>
    </row>
    <row r="40" spans="2:13" s="23" customFormat="1" ht="13.5" customHeight="1" x14ac:dyDescent="0.2">
      <c r="B40" s="33"/>
      <c r="C40" s="78" t="s">
        <v>16</v>
      </c>
      <c r="D40" s="138">
        <v>41.218000000000004</v>
      </c>
      <c r="E40" s="138">
        <v>40.63326</v>
      </c>
      <c r="F40" s="138">
        <v>40.041629999999998</v>
      </c>
      <c r="G40" s="138">
        <v>39.453000000000003</v>
      </c>
      <c r="H40" s="138">
        <v>39.338000000000001</v>
      </c>
      <c r="I40" s="138">
        <v>39.652949999999997</v>
      </c>
      <c r="J40" s="138">
        <v>40.442949999999996</v>
      </c>
      <c r="K40" s="138">
        <v>40.790949999999995</v>
      </c>
      <c r="L40" s="21"/>
      <c r="M40" s="21"/>
    </row>
    <row r="41" spans="2:13" s="23" customFormat="1" ht="13.5" customHeight="1" x14ac:dyDescent="0.2">
      <c r="B41" s="33"/>
      <c r="C41" s="135" t="s">
        <v>73</v>
      </c>
      <c r="D41" s="137">
        <v>6.5140000000000002</v>
      </c>
      <c r="E41" s="137">
        <v>6.7850000000000001</v>
      </c>
      <c r="F41" s="137">
        <v>6.6369999999999996</v>
      </c>
      <c r="G41" s="137">
        <v>6.3259999999999996</v>
      </c>
      <c r="H41" s="137">
        <v>6.4720000000000004</v>
      </c>
      <c r="I41" s="137">
        <v>6.3570000000000002</v>
      </c>
      <c r="J41" s="137">
        <v>6.4109999999999996</v>
      </c>
      <c r="K41" s="137">
        <v>6.1139999999999999</v>
      </c>
      <c r="L41" s="21"/>
      <c r="M41" s="21"/>
    </row>
    <row r="42" spans="2:13" s="23" customFormat="1" ht="13.5" customHeight="1" x14ac:dyDescent="0.2">
      <c r="B42" s="33"/>
      <c r="C42" s="78" t="s">
        <v>17</v>
      </c>
      <c r="D42" s="138">
        <v>20.981000000000002</v>
      </c>
      <c r="E42" s="138">
        <v>20.946000000000002</v>
      </c>
      <c r="F42" s="138">
        <v>20.466999999999999</v>
      </c>
      <c r="G42" s="138">
        <v>20.225000000000001</v>
      </c>
      <c r="H42" s="138">
        <v>20.22</v>
      </c>
      <c r="I42" s="138">
        <v>19.16</v>
      </c>
      <c r="J42" s="138">
        <v>20.631</v>
      </c>
      <c r="K42" s="138">
        <v>22.207000000000001</v>
      </c>
      <c r="L42" s="21"/>
      <c r="M42" s="21"/>
    </row>
    <row r="43" spans="2:13" s="23" customFormat="1" ht="13.5" customHeight="1" x14ac:dyDescent="0.2">
      <c r="B43" s="33"/>
      <c r="C43" s="135" t="s">
        <v>18</v>
      </c>
      <c r="D43" s="137">
        <v>99.01</v>
      </c>
      <c r="E43" s="137">
        <v>98.897999999999996</v>
      </c>
      <c r="F43" s="137">
        <v>101.586</v>
      </c>
      <c r="G43" s="137">
        <v>105.261</v>
      </c>
      <c r="H43" s="137">
        <v>109.53700000000001</v>
      </c>
      <c r="I43" s="137">
        <v>113.071</v>
      </c>
      <c r="J43" s="137">
        <v>116.197</v>
      </c>
      <c r="K43" s="137">
        <v>121</v>
      </c>
      <c r="L43" s="21"/>
      <c r="M43" s="21"/>
    </row>
    <row r="44" spans="2:13" s="23" customFormat="1" ht="13.5" customHeight="1" x14ac:dyDescent="0.2">
      <c r="B44" s="33"/>
      <c r="C44" s="78" t="s">
        <v>19</v>
      </c>
      <c r="D44" s="138">
        <v>30.706</v>
      </c>
      <c r="E44" s="138">
        <v>28.288</v>
      </c>
      <c r="F44" s="138">
        <v>29.79</v>
      </c>
      <c r="G44" s="138">
        <v>27.760999999999999</v>
      </c>
      <c r="H44" s="138">
        <v>26.864000000000001</v>
      </c>
      <c r="I44" s="138">
        <v>23.774000000000001</v>
      </c>
      <c r="J44" s="138">
        <v>23.745999999999999</v>
      </c>
      <c r="K44" s="176">
        <v>24.146999999999998</v>
      </c>
      <c r="L44" s="21"/>
      <c r="M44" s="21"/>
    </row>
    <row r="45" spans="2:13" s="23" customFormat="1" ht="13.5" customHeight="1" x14ac:dyDescent="0.2">
      <c r="B45" s="33"/>
      <c r="C45" s="135" t="s">
        <v>20</v>
      </c>
      <c r="D45" s="137">
        <v>65.11</v>
      </c>
      <c r="E45" s="137">
        <v>64.451999999999998</v>
      </c>
      <c r="F45" s="137">
        <v>63.353000000000002</v>
      </c>
      <c r="G45" s="137">
        <v>64.025000000000006</v>
      </c>
      <c r="H45" s="137">
        <v>64.039000000000001</v>
      </c>
      <c r="I45" s="137">
        <v>64.531999999999996</v>
      </c>
      <c r="J45" s="137">
        <v>66.444000000000003</v>
      </c>
      <c r="K45" s="137">
        <v>68.623000000000005</v>
      </c>
      <c r="L45" s="21"/>
      <c r="M45" s="21"/>
    </row>
    <row r="46" spans="2:13" s="23" customFormat="1" ht="13.5" customHeight="1" x14ac:dyDescent="0.2">
      <c r="B46" s="33"/>
      <c r="C46" s="78" t="s">
        <v>29</v>
      </c>
      <c r="D46" s="138">
        <v>12.420999999999999</v>
      </c>
      <c r="E46" s="138">
        <v>12.442</v>
      </c>
      <c r="F46" s="138">
        <v>12.167999999999999</v>
      </c>
      <c r="G46" s="138">
        <v>12.159000000000001</v>
      </c>
      <c r="H46" s="138">
        <v>12.162000000000001</v>
      </c>
      <c r="I46" s="138">
        <v>12.707000000000001</v>
      </c>
      <c r="J46" s="138">
        <v>13.141999999999999</v>
      </c>
      <c r="K46" s="138">
        <v>13.086</v>
      </c>
      <c r="L46" s="21"/>
      <c r="M46" s="21"/>
    </row>
    <row r="47" spans="2:13" s="23" customFormat="1" ht="13.5" customHeight="1" x14ac:dyDescent="0.2">
      <c r="B47" s="33"/>
      <c r="C47" s="135" t="s">
        <v>21</v>
      </c>
      <c r="D47" s="137">
        <v>6.7640000000000002</v>
      </c>
      <c r="E47" s="137">
        <v>6.6280000000000001</v>
      </c>
      <c r="F47" s="137">
        <v>6.5129999999999999</v>
      </c>
      <c r="G47" s="137">
        <v>6.3419999999999996</v>
      </c>
      <c r="H47" s="137">
        <v>6.2080000000000002</v>
      </c>
      <c r="I47" s="137">
        <v>5.9820000000000002</v>
      </c>
      <c r="J47" s="137">
        <v>5.95</v>
      </c>
      <c r="K47" s="137">
        <v>5.9740000000000002</v>
      </c>
      <c r="L47" s="21"/>
      <c r="M47" s="21"/>
    </row>
    <row r="48" spans="2:13" s="23" customFormat="1" ht="13.5" customHeight="1" x14ac:dyDescent="0.2">
      <c r="B48" s="33"/>
      <c r="C48" s="78" t="s">
        <v>22</v>
      </c>
      <c r="D48" s="138">
        <v>121.84758910081743</v>
      </c>
      <c r="E48" s="138">
        <v>121.607</v>
      </c>
      <c r="F48" s="138">
        <v>121.02</v>
      </c>
      <c r="G48" s="138">
        <v>117.72199999999999</v>
      </c>
      <c r="H48" s="138">
        <v>117.352</v>
      </c>
      <c r="I48" s="138">
        <v>117.03100000000001</v>
      </c>
      <c r="J48" s="138">
        <v>118.67400000000001</v>
      </c>
      <c r="K48" s="138">
        <v>119.012</v>
      </c>
      <c r="L48" s="21"/>
      <c r="M48" s="21"/>
    </row>
    <row r="49" spans="2:23" s="23" customFormat="1" ht="13.5" customHeight="1" x14ac:dyDescent="0.2">
      <c r="B49" s="33"/>
      <c r="C49" s="135" t="s">
        <v>23</v>
      </c>
      <c r="D49" s="137">
        <v>426.56799999999998</v>
      </c>
      <c r="E49" s="137">
        <v>384.83499999999998</v>
      </c>
      <c r="F49" s="137">
        <v>359.27300000000002</v>
      </c>
      <c r="G49" s="137">
        <v>416.702</v>
      </c>
      <c r="H49" s="137">
        <v>444.28899999999999</v>
      </c>
      <c r="I49" s="137">
        <v>441.77800000000002</v>
      </c>
      <c r="J49" s="137">
        <v>432.96300000000002</v>
      </c>
      <c r="K49" s="137">
        <v>439.05099999999999</v>
      </c>
      <c r="L49" s="21"/>
      <c r="M49" s="21"/>
    </row>
    <row r="50" spans="2:23" s="23" customFormat="1" ht="13.5" customHeight="1" x14ac:dyDescent="0.2">
      <c r="B50" s="33"/>
      <c r="C50" s="78" t="s">
        <v>30</v>
      </c>
      <c r="D50" s="138">
        <v>168.68</v>
      </c>
      <c r="E50" s="138">
        <v>141.38999999999999</v>
      </c>
      <c r="F50" s="138">
        <v>139.47999999999999</v>
      </c>
      <c r="G50" s="138">
        <v>149.36000000000001</v>
      </c>
      <c r="H50" s="138">
        <v>146.55000000000001</v>
      </c>
      <c r="I50" s="138">
        <v>144.03</v>
      </c>
      <c r="J50" s="138">
        <v>147.26</v>
      </c>
      <c r="K50" s="138">
        <v>156.16999999999999</v>
      </c>
      <c r="L50" s="21"/>
      <c r="M50" s="21"/>
    </row>
    <row r="51" spans="2:23" s="23" customFormat="1" ht="14.25" customHeight="1" x14ac:dyDescent="0.2">
      <c r="B51" s="33"/>
      <c r="C51" s="135" t="s">
        <v>31</v>
      </c>
      <c r="D51" s="137">
        <v>1338.184</v>
      </c>
      <c r="E51" s="137">
        <v>1314.11</v>
      </c>
      <c r="F51" s="137">
        <v>1301.444</v>
      </c>
      <c r="G51" s="137">
        <v>1305.9000000000001</v>
      </c>
      <c r="H51" s="137">
        <v>1317.444</v>
      </c>
      <c r="I51" s="137">
        <v>1339.0360000000001</v>
      </c>
      <c r="J51" s="137">
        <v>1345.9829999999999</v>
      </c>
      <c r="K51" s="137">
        <v>1351.5</v>
      </c>
      <c r="L51" s="21"/>
      <c r="M51" s="21"/>
    </row>
    <row r="52" spans="2:23" s="23" customFormat="1" ht="17.25" customHeight="1" x14ac:dyDescent="0.2">
      <c r="B52" s="72" t="s">
        <v>26</v>
      </c>
      <c r="C52" s="80"/>
      <c r="D52" s="112">
        <v>1890.7589543573004</v>
      </c>
      <c r="E52" s="112">
        <v>1810.6902599999996</v>
      </c>
      <c r="F52" s="112">
        <v>1788.3076299999998</v>
      </c>
      <c r="G52" s="112">
        <v>1857.0544866000005</v>
      </c>
      <c r="H52" s="112">
        <v>1893.0420000000001</v>
      </c>
      <c r="I52" s="185">
        <v>1881.3079499999999</v>
      </c>
      <c r="J52" s="186">
        <v>1897.4119499999999</v>
      </c>
      <c r="K52" s="186">
        <v>1930.0719499999998</v>
      </c>
      <c r="L52" s="74"/>
      <c r="M52" s="139"/>
      <c r="N52" s="140"/>
      <c r="O52" s="140"/>
      <c r="P52" s="140"/>
      <c r="Q52" s="140"/>
      <c r="R52" s="140"/>
      <c r="S52" s="140"/>
      <c r="T52" s="140"/>
      <c r="U52" s="140"/>
      <c r="V52" s="142"/>
    </row>
    <row r="53" spans="2:23" s="23" customFormat="1" ht="17.25" customHeight="1" x14ac:dyDescent="0.2">
      <c r="B53" s="72" t="s">
        <v>35</v>
      </c>
      <c r="C53" s="81"/>
      <c r="D53" s="112">
        <v>3228.9429543573006</v>
      </c>
      <c r="E53" s="112">
        <v>3124.8002599999995</v>
      </c>
      <c r="F53" s="112">
        <v>3089.7516299999997</v>
      </c>
      <c r="G53" s="112">
        <v>3162.9544866000006</v>
      </c>
      <c r="H53" s="112">
        <v>3210.4859999999999</v>
      </c>
      <c r="I53" s="185">
        <v>3220.3439499999999</v>
      </c>
      <c r="J53" s="186">
        <v>3243.3949499999999</v>
      </c>
      <c r="K53" s="186">
        <v>3281.5719499999996</v>
      </c>
      <c r="L53" s="74"/>
      <c r="M53" s="139"/>
      <c r="N53" s="140"/>
      <c r="O53" s="140"/>
      <c r="P53" s="140"/>
      <c r="Q53" s="140"/>
      <c r="R53" s="140"/>
      <c r="S53" s="140"/>
      <c r="T53" s="140"/>
      <c r="U53" s="140"/>
      <c r="V53" s="140"/>
    </row>
    <row r="54" spans="2:23" s="67" customFormat="1" ht="6.75" customHeight="1" x14ac:dyDescent="0.2">
      <c r="B54" s="62"/>
      <c r="C54" s="63"/>
      <c r="D54" s="65"/>
      <c r="E54" s="65"/>
      <c r="F54" s="65"/>
      <c r="G54" s="65"/>
      <c r="H54" s="65"/>
      <c r="I54" s="65"/>
      <c r="J54" s="65"/>
      <c r="K54" s="65"/>
      <c r="L54" s="66"/>
      <c r="M54" s="66"/>
    </row>
    <row r="55" spans="2:23" s="2" customFormat="1" ht="4.5" customHeight="1" x14ac:dyDescent="0.2">
      <c r="B55" s="38"/>
      <c r="C55" s="38"/>
      <c r="D55" s="38"/>
      <c r="E55" s="38"/>
      <c r="F55" s="38"/>
      <c r="G55" s="38"/>
      <c r="H55" s="38"/>
      <c r="I55" s="38"/>
      <c r="J55" s="38"/>
      <c r="K55" s="38"/>
    </row>
    <row r="56" spans="2:23" s="1" customFormat="1" ht="0.75" customHeight="1" x14ac:dyDescent="0.2">
      <c r="B56" s="3"/>
      <c r="C56" s="3"/>
      <c r="D56" s="3"/>
      <c r="E56" s="3"/>
      <c r="F56" s="3"/>
      <c r="G56" s="3"/>
      <c r="H56" s="3"/>
      <c r="I56" s="3"/>
      <c r="J56" s="3"/>
      <c r="K56" s="3"/>
      <c r="L56" s="3"/>
    </row>
    <row r="57" spans="2:23" ht="22.5" customHeight="1" x14ac:dyDescent="0.2">
      <c r="C57" s="189" t="s">
        <v>117</v>
      </c>
      <c r="D57" s="189"/>
      <c r="E57" s="189"/>
      <c r="F57" s="189"/>
      <c r="G57" s="189"/>
      <c r="H57" s="189"/>
      <c r="I57" s="189"/>
      <c r="J57" s="189"/>
      <c r="K57" s="189"/>
      <c r="L57" s="122"/>
      <c r="M57" s="151"/>
      <c r="N57" s="144"/>
      <c r="O57" s="144"/>
      <c r="P57" s="144"/>
      <c r="Q57" s="144"/>
      <c r="R57" s="144"/>
      <c r="S57" s="144"/>
      <c r="T57" s="144"/>
      <c r="U57" s="144"/>
      <c r="V57" s="144"/>
      <c r="W57" s="145"/>
    </row>
    <row r="58" spans="2:23" ht="9.75" customHeight="1" x14ac:dyDescent="0.2">
      <c r="B58" s="6"/>
      <c r="C58" s="6"/>
      <c r="D58" s="6"/>
      <c r="E58" s="6"/>
      <c r="F58" s="6"/>
      <c r="G58" s="6"/>
      <c r="H58" s="6"/>
      <c r="I58" s="6"/>
      <c r="J58" s="6"/>
      <c r="K58" s="6"/>
      <c r="L58" s="20"/>
      <c r="M58" s="20"/>
    </row>
    <row r="59" spans="2:23" ht="14.25" customHeight="1" x14ac:dyDescent="0.25">
      <c r="B59" s="161" t="s">
        <v>93</v>
      </c>
      <c r="C59" s="45"/>
      <c r="D59" s="45"/>
      <c r="E59" s="45"/>
      <c r="F59" s="45"/>
      <c r="G59" s="45"/>
      <c r="H59" s="45"/>
      <c r="I59" s="45"/>
      <c r="J59" s="45"/>
      <c r="K59" s="45"/>
      <c r="L59" s="45"/>
      <c r="M59" s="20"/>
    </row>
    <row r="65" spans="2:13" ht="15" x14ac:dyDescent="0.25">
      <c r="B65" s="167"/>
      <c r="C65" s="42"/>
      <c r="D65" s="20"/>
      <c r="E65" s="43"/>
      <c r="F65" s="20"/>
      <c r="G65" s="20"/>
      <c r="H65" s="44"/>
      <c r="I65" s="20"/>
      <c r="J65" s="20"/>
      <c r="K65" s="20"/>
      <c r="L65" s="20"/>
      <c r="M65" s="20"/>
    </row>
    <row r="66" spans="2:13" ht="15" x14ac:dyDescent="0.25">
      <c r="B66" s="125"/>
      <c r="C66" s="42"/>
      <c r="D66" s="20"/>
      <c r="E66" s="43"/>
      <c r="F66" s="20"/>
      <c r="G66" s="20"/>
      <c r="H66" s="44"/>
      <c r="I66" s="20"/>
      <c r="J66" s="20"/>
      <c r="K66" s="20"/>
      <c r="L66" s="20"/>
      <c r="M66" s="20"/>
    </row>
  </sheetData>
  <mergeCells count="1">
    <mergeCell ref="C57:K57"/>
  </mergeCells>
  <printOptions horizontalCentered="1" verticalCentered="1"/>
  <pageMargins left="0" right="0" top="0" bottom="0" header="0" footer="0"/>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8"/>
  <sheetViews>
    <sheetView showGridLines="0" view="pageBreakPreview" topLeftCell="A50" zoomScale="130" zoomScaleNormal="100" zoomScaleSheetLayoutView="130" workbookViewId="0">
      <selection activeCell="C75" sqref="C75"/>
    </sheetView>
  </sheetViews>
  <sheetFormatPr defaultRowHeight="11.25" x14ac:dyDescent="0.2"/>
  <cols>
    <col min="1" max="1" width="9.140625" style="14"/>
    <col min="2" max="2" width="4.5703125" style="14" customWidth="1"/>
    <col min="3" max="3" width="19.42578125" style="14" customWidth="1"/>
    <col min="4" max="11" width="8.28515625" style="14" customWidth="1"/>
    <col min="12" max="12" width="3.85546875" style="14" customWidth="1"/>
    <col min="13" max="16384" width="9.140625" style="14"/>
  </cols>
  <sheetData>
    <row r="1" spans="2:14" ht="10.5" customHeight="1" x14ac:dyDescent="0.2">
      <c r="B1" s="11"/>
      <c r="C1" s="11"/>
      <c r="D1" s="12"/>
      <c r="E1" s="12"/>
      <c r="F1" s="12"/>
      <c r="G1" s="12"/>
      <c r="H1" s="12"/>
      <c r="I1" s="13"/>
      <c r="J1" s="13"/>
      <c r="K1" s="13"/>
    </row>
    <row r="2" spans="2:14" s="2" customFormat="1" ht="7.5" customHeight="1" x14ac:dyDescent="0.2">
      <c r="B2" s="15"/>
      <c r="C2" s="15"/>
      <c r="D2" s="15"/>
      <c r="E2" s="15"/>
      <c r="F2" s="15"/>
      <c r="G2" s="15"/>
      <c r="H2" s="15"/>
      <c r="I2" s="15"/>
      <c r="J2" s="15"/>
      <c r="K2" s="15"/>
      <c r="L2" s="15"/>
    </row>
    <row r="3" spans="2:14" s="1" customFormat="1" ht="0.75" customHeight="1" x14ac:dyDescent="0.2">
      <c r="B3" s="3"/>
      <c r="C3" s="3"/>
      <c r="D3" s="3"/>
      <c r="E3" s="3"/>
      <c r="F3" s="3"/>
      <c r="G3" s="3"/>
      <c r="H3" s="3"/>
      <c r="I3" s="3"/>
      <c r="J3" s="3"/>
      <c r="K3" s="3"/>
      <c r="L3" s="3"/>
    </row>
    <row r="4" spans="2:14" ht="18.75" customHeight="1" x14ac:dyDescent="0.25">
      <c r="B4" s="16" t="s">
        <v>94</v>
      </c>
      <c r="C4" s="16"/>
      <c r="D4" s="16"/>
      <c r="E4" s="16"/>
      <c r="F4" s="16"/>
      <c r="G4" s="16"/>
      <c r="H4" s="16"/>
      <c r="I4" s="16"/>
      <c r="J4" s="16"/>
      <c r="K4" s="16"/>
      <c r="L4" s="16"/>
    </row>
    <row r="5" spans="2:14" s="23" customFormat="1" ht="10.5" customHeight="1" x14ac:dyDescent="0.2">
      <c r="B5" s="21"/>
      <c r="C5" s="21"/>
      <c r="D5" s="22"/>
      <c r="E5" s="22"/>
      <c r="F5" s="22"/>
      <c r="G5" s="22"/>
      <c r="H5" s="22"/>
      <c r="I5" s="22"/>
      <c r="J5" s="22"/>
      <c r="K5" s="22"/>
      <c r="L5" s="21"/>
    </row>
    <row r="6" spans="2:14" s="2" customFormat="1" ht="12" customHeight="1" x14ac:dyDescent="0.2">
      <c r="B6" s="24" t="s">
        <v>95</v>
      </c>
      <c r="C6" s="24"/>
      <c r="D6" s="24"/>
      <c r="E6" s="24"/>
      <c r="F6" s="24"/>
      <c r="G6" s="24"/>
      <c r="H6" s="24"/>
      <c r="I6" s="24"/>
      <c r="J6" s="24"/>
      <c r="K6" s="24"/>
      <c r="L6" s="24"/>
    </row>
    <row r="7" spans="2:14" s="1" customFormat="1" ht="0.75" customHeight="1" x14ac:dyDescent="0.2">
      <c r="B7" s="3"/>
      <c r="C7" s="3"/>
      <c r="D7" s="3"/>
      <c r="E7" s="3"/>
      <c r="F7" s="3"/>
      <c r="G7" s="3"/>
      <c r="H7" s="3"/>
      <c r="I7" s="3"/>
      <c r="J7" s="3"/>
      <c r="K7" s="3"/>
      <c r="L7" s="3"/>
    </row>
    <row r="8" spans="2:14" s="28" customFormat="1" ht="18.75" customHeight="1" x14ac:dyDescent="0.2">
      <c r="B8" s="2"/>
      <c r="C8" s="2"/>
      <c r="D8" s="27">
        <v>2014</v>
      </c>
      <c r="E8" s="27">
        <v>2015</v>
      </c>
      <c r="F8" s="27">
        <v>2016</v>
      </c>
      <c r="G8" s="27">
        <v>2017</v>
      </c>
      <c r="H8" s="27">
        <v>2018</v>
      </c>
      <c r="I8" s="27" t="s">
        <v>68</v>
      </c>
      <c r="J8" s="27">
        <v>2020</v>
      </c>
      <c r="K8" s="27" t="s">
        <v>101</v>
      </c>
      <c r="L8" s="26"/>
    </row>
    <row r="9" spans="2:14" s="1" customFormat="1" ht="0.75" customHeight="1" x14ac:dyDescent="0.2">
      <c r="D9" s="3"/>
      <c r="E9" s="3"/>
      <c r="F9" s="3"/>
      <c r="G9" s="3"/>
      <c r="H9" s="3"/>
      <c r="I9" s="3"/>
      <c r="J9" s="3"/>
      <c r="K9" s="3"/>
      <c r="L9" s="3"/>
    </row>
    <row r="10" spans="2:14" ht="18.75" customHeight="1" x14ac:dyDescent="0.2">
      <c r="B10" s="29" t="s">
        <v>96</v>
      </c>
      <c r="C10" s="30"/>
      <c r="D10" s="31"/>
      <c r="E10" s="31"/>
      <c r="F10" s="31"/>
      <c r="G10" s="31"/>
      <c r="H10" s="31"/>
      <c r="I10" s="31"/>
      <c r="J10" s="31"/>
      <c r="K10" s="31"/>
      <c r="L10" s="32"/>
    </row>
    <row r="11" spans="2:14" s="23" customFormat="1" ht="15" customHeight="1" x14ac:dyDescent="0.2">
      <c r="B11" s="49"/>
      <c r="C11" s="8" t="s">
        <v>0</v>
      </c>
      <c r="D11" s="50">
        <v>16.649791053904554</v>
      </c>
      <c r="E11" s="50">
        <v>8.9214049596245388</v>
      </c>
      <c r="F11" s="50">
        <v>8.0093718521857014</v>
      </c>
      <c r="G11" s="50">
        <v>6.9582750608637571</v>
      </c>
      <c r="H11" s="50">
        <v>9.4159998071046349</v>
      </c>
      <c r="I11" s="50">
        <v>14.606378619804042</v>
      </c>
      <c r="J11" s="50">
        <v>15.001299414036412</v>
      </c>
      <c r="K11" s="50">
        <v>14.860845274639232</v>
      </c>
      <c r="L11" s="21"/>
    </row>
    <row r="12" spans="2:14" s="23" customFormat="1" ht="10.5" customHeight="1" x14ac:dyDescent="0.2">
      <c r="B12" s="52"/>
      <c r="C12" s="7" t="s">
        <v>1</v>
      </c>
      <c r="D12" s="53">
        <v>3.5154915483996878</v>
      </c>
      <c r="E12" s="53">
        <v>3.4363728060811813</v>
      </c>
      <c r="F12" s="53">
        <v>4.7217679671161568</v>
      </c>
      <c r="G12" s="53">
        <v>6.5154042874636913</v>
      </c>
      <c r="H12" s="53">
        <v>10.154148463285773</v>
      </c>
      <c r="I12" s="53">
        <v>11.063242738304334</v>
      </c>
      <c r="J12" s="53">
        <v>13.880883898668072</v>
      </c>
      <c r="K12" s="53">
        <v>16.850093633489813</v>
      </c>
      <c r="L12" s="21"/>
    </row>
    <row r="13" spans="2:14" s="23" customFormat="1" ht="10.5" customHeight="1" x14ac:dyDescent="0.2">
      <c r="B13" s="52"/>
      <c r="C13" s="8" t="s">
        <v>2</v>
      </c>
      <c r="D13" s="50">
        <v>1.0275578746689022</v>
      </c>
      <c r="E13" s="50">
        <v>3.4716710588415549</v>
      </c>
      <c r="F13" s="50">
        <v>9.1503310666961433</v>
      </c>
      <c r="G13" s="50">
        <v>8.0958278612053469</v>
      </c>
      <c r="H13" s="50">
        <v>9.6465742161149866</v>
      </c>
      <c r="I13" s="50">
        <v>59.741024464310755</v>
      </c>
      <c r="J13" s="50">
        <v>8.4429781049996411</v>
      </c>
      <c r="K13" s="50">
        <v>15.583160592103473</v>
      </c>
      <c r="L13" s="21"/>
    </row>
    <row r="14" spans="2:14" s="23" customFormat="1" ht="10.5" customHeight="1" x14ac:dyDescent="0.2">
      <c r="B14" s="52"/>
      <c r="C14" s="7" t="s">
        <v>3</v>
      </c>
      <c r="D14" s="53">
        <v>13.02957234601794</v>
      </c>
      <c r="E14" s="53">
        <v>10.471513975706527</v>
      </c>
      <c r="F14" s="53">
        <v>10.610178998992197</v>
      </c>
      <c r="G14" s="53">
        <v>10.695079953652401</v>
      </c>
      <c r="H14" s="53">
        <v>11.942026775724848</v>
      </c>
      <c r="I14" s="174">
        <v>13.839981761226404</v>
      </c>
      <c r="J14" s="174">
        <v>14.664649161038426</v>
      </c>
      <c r="K14" s="174">
        <v>17.659431225563406</v>
      </c>
      <c r="L14" s="21"/>
    </row>
    <row r="15" spans="2:14" s="23" customFormat="1" ht="10.5" customHeight="1" x14ac:dyDescent="0.2">
      <c r="B15" s="52"/>
      <c r="C15" s="8" t="s">
        <v>4</v>
      </c>
      <c r="D15" s="50">
        <v>5.5586028004219123</v>
      </c>
      <c r="E15" s="50">
        <v>8.0111094609557956</v>
      </c>
      <c r="F15" s="50">
        <v>7.5125181722343317</v>
      </c>
      <c r="G15" s="50">
        <v>5.6878529050713293</v>
      </c>
      <c r="H15" s="50">
        <v>3.3718110536887544</v>
      </c>
      <c r="I15" s="134">
        <v>6.552280019834086</v>
      </c>
      <c r="J15" s="134">
        <v>9.062017844570299</v>
      </c>
      <c r="K15" s="134">
        <v>30.59674192660734</v>
      </c>
      <c r="L15" s="21"/>
    </row>
    <row r="16" spans="2:14" s="23" customFormat="1" ht="10.5" customHeight="1" x14ac:dyDescent="0.2">
      <c r="B16" s="52"/>
      <c r="C16" s="7" t="s">
        <v>28</v>
      </c>
      <c r="D16" s="53">
        <v>6.5318341646434224</v>
      </c>
      <c r="E16" s="53">
        <v>11.754427170679106</v>
      </c>
      <c r="F16" s="53">
        <v>6.6950264383333389</v>
      </c>
      <c r="G16" s="53">
        <v>11.54626117107451</v>
      </c>
      <c r="H16" s="53">
        <v>11.164413647415154</v>
      </c>
      <c r="I16" s="53">
        <v>16.442515414285062</v>
      </c>
      <c r="J16" s="152">
        <v>17.312688825230811</v>
      </c>
      <c r="K16" s="175">
        <v>20.232180801378615</v>
      </c>
      <c r="L16" s="21"/>
      <c r="M16" s="51"/>
      <c r="N16" s="51"/>
    </row>
    <row r="17" spans="2:12" s="23" customFormat="1" ht="10.5" customHeight="1" x14ac:dyDescent="0.2">
      <c r="B17" s="52"/>
      <c r="C17" s="8" t="s">
        <v>5</v>
      </c>
      <c r="D17" s="50">
        <v>10.986526026290566</v>
      </c>
      <c r="E17" s="50">
        <v>11.495917521578574</v>
      </c>
      <c r="F17" s="50">
        <v>13.681345087913305</v>
      </c>
      <c r="G17" s="50">
        <v>10.388544610912808</v>
      </c>
      <c r="H17" s="50">
        <v>11.656869841096379</v>
      </c>
      <c r="I17" s="50">
        <v>16.212092340981108</v>
      </c>
      <c r="J17" s="50">
        <v>17.646508542877076</v>
      </c>
      <c r="K17" s="50">
        <v>18.834886471076363</v>
      </c>
      <c r="L17" s="21"/>
    </row>
    <row r="18" spans="2:12" s="23" customFormat="1" ht="10.5" customHeight="1" x14ac:dyDescent="0.2">
      <c r="B18" s="52"/>
      <c r="C18" s="7" t="s">
        <v>6</v>
      </c>
      <c r="D18" s="53">
        <v>22.149278295026988</v>
      </c>
      <c r="E18" s="53">
        <v>12.816958064562474</v>
      </c>
      <c r="F18" s="53">
        <v>17.856539033093373</v>
      </c>
      <c r="G18" s="53">
        <v>19.221296264287041</v>
      </c>
      <c r="H18" s="53">
        <v>16.510603260795673</v>
      </c>
      <c r="I18" s="174">
        <v>15.499408432456621</v>
      </c>
      <c r="J18" s="174">
        <v>22.996425814984629</v>
      </c>
      <c r="K18" s="174">
        <v>22.047958451863849</v>
      </c>
      <c r="L18" s="21"/>
    </row>
    <row r="19" spans="2:12" s="23" customFormat="1" ht="10.5" customHeight="1" x14ac:dyDescent="0.2">
      <c r="B19" s="52"/>
      <c r="C19" s="8" t="s">
        <v>7</v>
      </c>
      <c r="D19" s="50">
        <v>24.641842689984205</v>
      </c>
      <c r="E19" s="50">
        <v>25.037544180707627</v>
      </c>
      <c r="F19" s="50">
        <v>24.441310667949125</v>
      </c>
      <c r="G19" s="50">
        <v>24.167799209048066</v>
      </c>
      <c r="H19" s="50">
        <v>23.66289836682682</v>
      </c>
      <c r="I19" s="50">
        <v>24.448633705581802</v>
      </c>
      <c r="J19" s="50">
        <v>26.617363591710745</v>
      </c>
      <c r="K19" s="50">
        <v>27.788101431976987</v>
      </c>
      <c r="L19" s="21"/>
    </row>
    <row r="20" spans="2:12" s="23" customFormat="1" ht="10.5" customHeight="1" x14ac:dyDescent="0.2">
      <c r="B20" s="52"/>
      <c r="C20" s="7" t="s">
        <v>8</v>
      </c>
      <c r="D20" s="53">
        <v>12.94375953655879</v>
      </c>
      <c r="E20" s="53">
        <v>11.933515411860947</v>
      </c>
      <c r="F20" s="53">
        <v>12.209594798882591</v>
      </c>
      <c r="G20" s="53">
        <v>11.774742273608874</v>
      </c>
      <c r="H20" s="53">
        <v>12.364331694783981</v>
      </c>
      <c r="I20" s="53">
        <v>14.685813928853833</v>
      </c>
      <c r="J20" s="53">
        <v>17.451599488876635</v>
      </c>
      <c r="K20" s="53">
        <v>18.602260479070686</v>
      </c>
      <c r="L20" s="21"/>
    </row>
    <row r="21" spans="2:12" s="23" customFormat="1" ht="10.5" customHeight="1" x14ac:dyDescent="0.2">
      <c r="B21" s="52"/>
      <c r="C21" s="8" t="s">
        <v>9</v>
      </c>
      <c r="D21" s="50">
        <v>8.1687652529094876</v>
      </c>
      <c r="E21" s="50">
        <v>10.398391790431909</v>
      </c>
      <c r="F21" s="50">
        <v>13.448557977555229</v>
      </c>
      <c r="G21" s="50">
        <v>11.278293940856674</v>
      </c>
      <c r="H21" s="50">
        <v>11.025329995521769</v>
      </c>
      <c r="I21" s="50">
        <v>11.548910877588758</v>
      </c>
      <c r="J21" s="50">
        <v>10.697766392145928</v>
      </c>
      <c r="K21" s="50">
        <v>38.779064716572236</v>
      </c>
      <c r="L21" s="21"/>
    </row>
    <row r="22" spans="2:12" s="23" customFormat="1" ht="10.5" customHeight="1" x14ac:dyDescent="0.2">
      <c r="B22" s="52"/>
      <c r="C22" s="7" t="s">
        <v>10</v>
      </c>
      <c r="D22" s="53">
        <v>7.7589931719588465</v>
      </c>
      <c r="E22" s="53">
        <v>9.7522513550186414</v>
      </c>
      <c r="F22" s="53">
        <v>13.374801630122404</v>
      </c>
      <c r="G22" s="53">
        <v>18.542460530560792</v>
      </c>
      <c r="H22" s="53">
        <v>12.627627829823036</v>
      </c>
      <c r="I22" s="53">
        <v>36.464042203785709</v>
      </c>
      <c r="J22" s="53">
        <v>45.568235666762597</v>
      </c>
      <c r="K22" s="53">
        <v>37.164035695474503</v>
      </c>
      <c r="L22" s="21"/>
    </row>
    <row r="23" spans="2:12" s="23" customFormat="1" ht="10.5" customHeight="1" x14ac:dyDescent="0.2">
      <c r="B23" s="52"/>
      <c r="C23" s="8" t="s">
        <v>12</v>
      </c>
      <c r="D23" s="50">
        <v>10.924276810434231</v>
      </c>
      <c r="E23" s="50">
        <v>9.724889101723484</v>
      </c>
      <c r="F23" s="50">
        <v>19.093687642640688</v>
      </c>
      <c r="G23" s="50">
        <v>20.678753975134036</v>
      </c>
      <c r="H23" s="50">
        <v>19.12844425906064</v>
      </c>
      <c r="I23" s="115">
        <v>17.001805125677922</v>
      </c>
      <c r="J23" s="115">
        <v>18.562524924433934</v>
      </c>
      <c r="K23" s="115">
        <v>21.787939398607829</v>
      </c>
      <c r="L23" s="21"/>
    </row>
    <row r="24" spans="2:12" s="23" customFormat="1" ht="10.5" customHeight="1" x14ac:dyDescent="0.2">
      <c r="B24" s="52"/>
      <c r="C24" s="7" t="s">
        <v>13</v>
      </c>
      <c r="D24" s="53">
        <v>7.5467088893915415</v>
      </c>
      <c r="E24" s="53">
        <v>13.60256011098018</v>
      </c>
      <c r="F24" s="53">
        <v>19.049502014185801</v>
      </c>
      <c r="G24" s="53">
        <v>15.014184743778614</v>
      </c>
      <c r="H24" s="53">
        <v>31.854328453638455</v>
      </c>
      <c r="I24" s="174">
        <v>21.653561135604242</v>
      </c>
      <c r="J24" s="174">
        <v>20.528426232884396</v>
      </c>
      <c r="K24" s="174">
        <v>23.068524435807795</v>
      </c>
      <c r="L24" s="21"/>
    </row>
    <row r="25" spans="2:12" s="23" customFormat="1" ht="10.5" customHeight="1" x14ac:dyDescent="0.2">
      <c r="B25" s="52"/>
      <c r="C25" s="8" t="s">
        <v>14</v>
      </c>
      <c r="D25" s="50">
        <v>14.05814058140581</v>
      </c>
      <c r="E25" s="50">
        <v>21.549504600974323</v>
      </c>
      <c r="F25" s="50">
        <v>30.059588035056699</v>
      </c>
      <c r="G25" s="50">
        <v>31.614547715262667</v>
      </c>
      <c r="H25" s="50">
        <v>36.983858869349511</v>
      </c>
      <c r="I25" s="134">
        <v>37.569942653423354</v>
      </c>
      <c r="J25" s="134">
        <v>33.713957883762461</v>
      </c>
      <c r="K25" s="134">
        <v>24.615766663101812</v>
      </c>
      <c r="L25" s="21"/>
    </row>
    <row r="26" spans="2:12" s="23" customFormat="1" ht="10.5" customHeight="1" x14ac:dyDescent="0.2">
      <c r="B26" s="52"/>
      <c r="C26" s="7" t="s">
        <v>15</v>
      </c>
      <c r="D26" s="53">
        <v>22.605228674505785</v>
      </c>
      <c r="E26" s="53">
        <v>33.334256178503296</v>
      </c>
      <c r="F26" s="53">
        <v>30.068267782424034</v>
      </c>
      <c r="G26" s="53">
        <v>42.055577025214603</v>
      </c>
      <c r="H26" s="53">
        <v>45.177621035018412</v>
      </c>
      <c r="I26" s="53">
        <v>49.712941280225699</v>
      </c>
      <c r="J26" s="53">
        <v>50.150441619622363</v>
      </c>
      <c r="K26" s="53">
        <v>38.184396407145819</v>
      </c>
      <c r="L26" s="21"/>
    </row>
    <row r="27" spans="2:12" s="23" customFormat="1" ht="10.5" customHeight="1" x14ac:dyDescent="0.2">
      <c r="B27" s="52"/>
      <c r="C27" s="8" t="s">
        <v>25</v>
      </c>
      <c r="D27" s="50">
        <v>7.458249714806759</v>
      </c>
      <c r="E27" s="50">
        <v>5.4315127274329793</v>
      </c>
      <c r="F27" s="50">
        <v>4.4622087471706129</v>
      </c>
      <c r="G27" s="50">
        <v>4.9741489989243215</v>
      </c>
      <c r="H27" s="50">
        <v>11.141223466750215</v>
      </c>
      <c r="I27" s="134">
        <v>14.964399333434326</v>
      </c>
      <c r="J27" s="134">
        <v>20.957307400510377</v>
      </c>
      <c r="K27" s="134">
        <v>20.540708917933202</v>
      </c>
      <c r="L27" s="21"/>
    </row>
    <row r="28" spans="2:12" s="23" customFormat="1" ht="10.5" customHeight="1" x14ac:dyDescent="0.2">
      <c r="B28" s="52"/>
      <c r="C28" s="7" t="s">
        <v>16</v>
      </c>
      <c r="D28" s="53">
        <v>10.677408663939051</v>
      </c>
      <c r="E28" s="53">
        <v>11.159180142180439</v>
      </c>
      <c r="F28" s="53">
        <v>14.137709955963913</v>
      </c>
      <c r="G28" s="53">
        <v>14.750754928775828</v>
      </c>
      <c r="H28" s="53">
        <v>16.388111913994958</v>
      </c>
      <c r="I28" s="53">
        <v>20.355235304837873</v>
      </c>
      <c r="J28" s="53">
        <v>22.157650817111424</v>
      </c>
      <c r="K28" s="53">
        <v>26.829268292682922</v>
      </c>
      <c r="L28" s="21"/>
    </row>
    <row r="29" spans="2:12" s="23" customFormat="1" ht="10.5" customHeight="1" x14ac:dyDescent="0.2">
      <c r="B29" s="52"/>
      <c r="C29" s="33" t="s">
        <v>73</v>
      </c>
      <c r="D29" s="50">
        <v>5.9232126796505851</v>
      </c>
      <c r="E29" s="50">
        <v>11.12501516365643</v>
      </c>
      <c r="F29" s="50">
        <v>8.3653946137048987</v>
      </c>
      <c r="G29" s="50">
        <v>6.4714389009399857</v>
      </c>
      <c r="H29" s="50">
        <v>11.087933247753529</v>
      </c>
      <c r="I29" s="50">
        <v>13.82488479262673</v>
      </c>
      <c r="J29" s="50">
        <v>11.525954474286404</v>
      </c>
      <c r="K29" s="50">
        <v>23.222880414661233</v>
      </c>
      <c r="L29" s="21"/>
    </row>
    <row r="30" spans="2:12" s="23" customFormat="1" ht="10.5" customHeight="1" x14ac:dyDescent="0.2">
      <c r="B30" s="52"/>
      <c r="C30" s="7" t="s">
        <v>17</v>
      </c>
      <c r="D30" s="53">
        <v>20.419189476774438</v>
      </c>
      <c r="E30" s="53">
        <v>21.834075158396278</v>
      </c>
      <c r="F30" s="53">
        <v>23.372397504472293</v>
      </c>
      <c r="G30" s="53">
        <v>24.626881856672924</v>
      </c>
      <c r="H30" s="53">
        <v>25.602007288045854</v>
      </c>
      <c r="I30" s="53">
        <v>28.760525733696845</v>
      </c>
      <c r="J30" s="53">
        <v>28.40831880094759</v>
      </c>
      <c r="K30" s="53">
        <v>28.841551579918566</v>
      </c>
      <c r="L30" s="21"/>
    </row>
    <row r="31" spans="2:12" s="23" customFormat="1" ht="10.5" customHeight="1" x14ac:dyDescent="0.2">
      <c r="B31" s="52"/>
      <c r="C31" s="8" t="s">
        <v>18</v>
      </c>
      <c r="D31" s="50">
        <v>18.838035073444352</v>
      </c>
      <c r="E31" s="50">
        <v>33.200061674910344</v>
      </c>
      <c r="F31" s="50">
        <v>21.616932158794096</v>
      </c>
      <c r="G31" s="50">
        <v>22.037236300525986</v>
      </c>
      <c r="H31" s="50">
        <v>27.514005991815747</v>
      </c>
      <c r="I31" s="50">
        <v>23.360240153716898</v>
      </c>
      <c r="J31" s="50">
        <v>29.310960230277022</v>
      </c>
      <c r="K31" s="50">
        <v>32.957536643893548</v>
      </c>
      <c r="L31" s="21"/>
    </row>
    <row r="32" spans="2:12" s="23" customFormat="1" ht="10.5" customHeight="1" x14ac:dyDescent="0.2">
      <c r="B32" s="52"/>
      <c r="C32" s="7" t="s">
        <v>19</v>
      </c>
      <c r="D32" s="53">
        <v>8.4306334020342035</v>
      </c>
      <c r="E32" s="53">
        <v>8.6985171524282201</v>
      </c>
      <c r="F32" s="53">
        <v>9.9472497702242642</v>
      </c>
      <c r="G32" s="53">
        <v>11.423355932767075</v>
      </c>
      <c r="H32" s="53">
        <v>15.481956869982291</v>
      </c>
      <c r="I32" s="174">
        <v>16.608085529552405</v>
      </c>
      <c r="J32" s="174">
        <v>17.36095213838647</v>
      </c>
      <c r="K32" s="174">
        <v>17.770641962337798</v>
      </c>
      <c r="L32" s="21"/>
    </row>
    <row r="33" spans="2:12" s="23" customFormat="1" ht="10.5" customHeight="1" x14ac:dyDescent="0.2">
      <c r="B33" s="52"/>
      <c r="C33" s="8" t="s">
        <v>20</v>
      </c>
      <c r="D33" s="50">
        <v>15.772006516381644</v>
      </c>
      <c r="E33" s="50">
        <v>19.649366659556414</v>
      </c>
      <c r="F33" s="50">
        <v>20.429569908594654</v>
      </c>
      <c r="G33" s="50">
        <v>33.336713573616684</v>
      </c>
      <c r="H33" s="50">
        <v>33.473568399967306</v>
      </c>
      <c r="I33" s="115">
        <v>25.586523682331091</v>
      </c>
      <c r="J33" s="115">
        <v>23.118659284193789</v>
      </c>
      <c r="K33" s="115">
        <v>21.568415741011933</v>
      </c>
      <c r="L33" s="21"/>
    </row>
    <row r="34" spans="2:12" s="23" customFormat="1" ht="10.5" customHeight="1" x14ac:dyDescent="0.2">
      <c r="B34" s="52"/>
      <c r="C34" s="7" t="s">
        <v>29</v>
      </c>
      <c r="D34" s="53">
        <v>11.123478605480797</v>
      </c>
      <c r="E34" s="53">
        <v>18.279322720218754</v>
      </c>
      <c r="F34" s="53">
        <v>15.319957031336747</v>
      </c>
      <c r="G34" s="53">
        <v>17.738436315939168</v>
      </c>
      <c r="H34" s="53">
        <v>22.26568490765127</v>
      </c>
      <c r="I34" s="53">
        <v>40.070712495694792</v>
      </c>
      <c r="J34" s="53">
        <v>31.838057668939623</v>
      </c>
      <c r="K34" s="53">
        <v>27.439840382831648</v>
      </c>
      <c r="L34" s="21"/>
    </row>
    <row r="35" spans="2:12" s="23" customFormat="1" ht="10.5" customHeight="1" x14ac:dyDescent="0.2">
      <c r="B35" s="52"/>
      <c r="C35" s="8" t="s">
        <v>21</v>
      </c>
      <c r="D35" s="50">
        <v>0.6580275585245533</v>
      </c>
      <c r="E35" s="50">
        <v>1.8548176878675675</v>
      </c>
      <c r="F35" s="50">
        <v>1.024137388884331</v>
      </c>
      <c r="G35" s="50">
        <v>4.039174354298166</v>
      </c>
      <c r="H35" s="50">
        <v>5.9781519146185724</v>
      </c>
      <c r="I35" s="134">
        <v>7.1098670316754484</v>
      </c>
      <c r="J35" s="134">
        <v>5.6897642955935339</v>
      </c>
      <c r="K35" s="134">
        <v>15.718276768807618</v>
      </c>
      <c r="L35" s="21"/>
    </row>
    <row r="36" spans="2:12" s="23" customFormat="1" ht="10.5" customHeight="1" x14ac:dyDescent="0.2">
      <c r="B36" s="52"/>
      <c r="C36" s="7" t="s">
        <v>22</v>
      </c>
      <c r="D36" s="53">
        <v>13.493308090768057</v>
      </c>
      <c r="E36" s="53">
        <v>14.820081581550051</v>
      </c>
      <c r="F36" s="53">
        <v>6.65194890199189</v>
      </c>
      <c r="G36" s="53">
        <v>20.394070702484594</v>
      </c>
      <c r="H36" s="53">
        <v>21.826587422351906</v>
      </c>
      <c r="I36" s="53">
        <v>21.021293871740372</v>
      </c>
      <c r="J36" s="53">
        <v>19.434591250363653</v>
      </c>
      <c r="K36" s="53">
        <v>22.747761953246144</v>
      </c>
      <c r="L36" s="21"/>
    </row>
    <row r="37" spans="2:12" s="23" customFormat="1" ht="10.5" customHeight="1" x14ac:dyDescent="0.2">
      <c r="B37" s="52"/>
      <c r="C37" s="8" t="s">
        <v>23</v>
      </c>
      <c r="D37" s="50">
        <v>25.078211726713089</v>
      </c>
      <c r="E37" s="50">
        <v>25.134287662670253</v>
      </c>
      <c r="F37" s="50">
        <v>25.553046730459346</v>
      </c>
      <c r="G37" s="50">
        <v>30.303858909894668</v>
      </c>
      <c r="H37" s="50">
        <v>37.638783306203592</v>
      </c>
      <c r="I37" s="50">
        <v>34.320703483244621</v>
      </c>
      <c r="J37" s="50">
        <v>30.728358227709347</v>
      </c>
      <c r="K37" s="50">
        <v>30.714026157093439</v>
      </c>
      <c r="L37" s="21"/>
    </row>
    <row r="38" spans="2:12" s="23" customFormat="1" ht="10.5" customHeight="1" x14ac:dyDescent="0.2">
      <c r="B38" s="52"/>
      <c r="C38" s="7" t="s">
        <v>30</v>
      </c>
      <c r="D38" s="53">
        <v>22.820428088928139</v>
      </c>
      <c r="E38" s="53">
        <v>21.751933340454112</v>
      </c>
      <c r="F38" s="53">
        <v>21.238776167942643</v>
      </c>
      <c r="G38" s="53">
        <v>22.291805588549419</v>
      </c>
      <c r="H38" s="53">
        <v>22.249891060535187</v>
      </c>
      <c r="I38" s="53">
        <v>22.852129259266778</v>
      </c>
      <c r="J38" s="174">
        <v>23.829108156893138</v>
      </c>
      <c r="K38" s="174">
        <v>26.12844175370746</v>
      </c>
      <c r="L38" s="21"/>
    </row>
    <row r="39" spans="2:12" s="23" customFormat="1" ht="10.5" customHeight="1" x14ac:dyDescent="0.2">
      <c r="B39" s="52"/>
      <c r="C39" s="8" t="s">
        <v>31</v>
      </c>
      <c r="D39" s="50">
        <v>25.968619554100925</v>
      </c>
      <c r="E39" s="50">
        <v>25.405223873943982</v>
      </c>
      <c r="F39" s="50">
        <v>25.050986345719434</v>
      </c>
      <c r="G39" s="50">
        <v>25.730892643556949</v>
      </c>
      <c r="H39" s="50">
        <v>27.064789402830773</v>
      </c>
      <c r="I39" s="50">
        <v>27.514281331618619</v>
      </c>
      <c r="J39" s="50">
        <v>29.245016255771056</v>
      </c>
      <c r="K39" s="50">
        <v>29.352195675222532</v>
      </c>
      <c r="L39" s="21"/>
    </row>
    <row r="40" spans="2:12" s="23" customFormat="1" ht="10.5" hidden="1" customHeight="1" x14ac:dyDescent="0.2">
      <c r="B40" s="52"/>
      <c r="C40" s="8"/>
      <c r="D40" s="50" t="e">
        <f>us_dpr026 #REF!</f>
        <v>#REF!</v>
      </c>
      <c r="E40" s="50" t="e">
        <f>us_dpr026 #REF!</f>
        <v>#REF!</v>
      </c>
      <c r="F40" s="50" t="e">
        <f>us_dpr026 #REF!</f>
        <v>#REF!</v>
      </c>
      <c r="G40" s="50" t="e">
        <f>us_dpr026 #REF!</f>
        <v>#REF!</v>
      </c>
      <c r="H40" s="50" t="e">
        <f>us_dpr026 #REF!</f>
        <v>#REF!</v>
      </c>
      <c r="I40" s="50" t="e">
        <f>us_dpr026 #REF!</f>
        <v>#REF!</v>
      </c>
      <c r="J40" s="50"/>
      <c r="K40" s="50"/>
      <c r="L40" s="21"/>
    </row>
    <row r="41" spans="2:12" ht="28.35" customHeight="1" x14ac:dyDescent="0.2">
      <c r="B41" s="29" t="s">
        <v>24</v>
      </c>
      <c r="C41" s="30"/>
      <c r="D41" s="54"/>
      <c r="E41" s="54"/>
      <c r="F41" s="54"/>
      <c r="G41" s="54"/>
      <c r="H41" s="166"/>
      <c r="I41" s="166"/>
      <c r="J41" s="54"/>
      <c r="K41" s="54"/>
      <c r="L41" s="32"/>
    </row>
    <row r="42" spans="2:12" s="23" customFormat="1" ht="15" customHeight="1" x14ac:dyDescent="0.2">
      <c r="B42" s="52"/>
      <c r="C42" s="8" t="s">
        <v>0</v>
      </c>
      <c r="D42" s="50">
        <v>68.053133266927503</v>
      </c>
      <c r="E42" s="50">
        <v>78.149755916526658</v>
      </c>
      <c r="F42" s="50">
        <v>68.053624402113357</v>
      </c>
      <c r="G42" s="50">
        <v>68.196642540560873</v>
      </c>
      <c r="H42" s="50">
        <v>70.703463703715258</v>
      </c>
      <c r="I42" s="50">
        <v>62.89104949749936</v>
      </c>
      <c r="J42" s="50">
        <v>64.411396357630963</v>
      </c>
      <c r="K42" s="50">
        <v>57.898255893089548</v>
      </c>
      <c r="L42" s="21"/>
    </row>
    <row r="43" spans="2:12" s="23" customFormat="1" ht="10.5" customHeight="1" x14ac:dyDescent="0.2">
      <c r="B43" s="52"/>
      <c r="C43" s="7" t="s">
        <v>1</v>
      </c>
      <c r="D43" s="53">
        <v>77.844957156512947</v>
      </c>
      <c r="E43" s="53">
        <v>78.22979426236796</v>
      </c>
      <c r="F43" s="53">
        <v>76.795820519894477</v>
      </c>
      <c r="G43" s="53">
        <v>75.202318145478145</v>
      </c>
      <c r="H43" s="53">
        <v>70.688243985564313</v>
      </c>
      <c r="I43" s="53">
        <v>68.377999363877507</v>
      </c>
      <c r="J43" s="53">
        <v>63.581771885914947</v>
      </c>
      <c r="K43" s="53">
        <v>56.321715634522938</v>
      </c>
      <c r="L43" s="21"/>
    </row>
    <row r="44" spans="2:12" s="23" customFormat="1" ht="10.5" customHeight="1" x14ac:dyDescent="0.2">
      <c r="B44" s="52"/>
      <c r="C44" s="8" t="s">
        <v>2</v>
      </c>
      <c r="D44" s="50">
        <v>72.838440280479588</v>
      </c>
      <c r="E44" s="50">
        <v>73.661692488261906</v>
      </c>
      <c r="F44" s="50">
        <v>65.642790747227835</v>
      </c>
      <c r="G44" s="50">
        <v>68.330130530396033</v>
      </c>
      <c r="H44" s="50">
        <v>62.99004277348277</v>
      </c>
      <c r="I44" s="50">
        <v>29.424590596288152</v>
      </c>
      <c r="J44" s="50">
        <v>63.793327377848243</v>
      </c>
      <c r="K44" s="50">
        <v>63.12480726356884</v>
      </c>
      <c r="L44" s="21"/>
    </row>
    <row r="45" spans="2:12" s="23" customFormat="1" ht="10.5" customHeight="1" x14ac:dyDescent="0.2">
      <c r="B45" s="52"/>
      <c r="C45" s="7" t="s">
        <v>3</v>
      </c>
      <c r="D45" s="53">
        <v>50.899823979301409</v>
      </c>
      <c r="E45" s="53">
        <v>53.758650855124692</v>
      </c>
      <c r="F45" s="53">
        <v>53.1052423816231</v>
      </c>
      <c r="G45" s="53">
        <v>57.374661040146947</v>
      </c>
      <c r="H45" s="53">
        <v>51.015383491254418</v>
      </c>
      <c r="I45" s="174">
        <v>49.539633767146704</v>
      </c>
      <c r="J45" s="174">
        <v>50.947055222120326</v>
      </c>
      <c r="K45" s="174">
        <v>47.495772927695519</v>
      </c>
      <c r="L45" s="21"/>
    </row>
    <row r="46" spans="2:12" s="23" customFormat="1" ht="10.5" customHeight="1" x14ac:dyDescent="0.2">
      <c r="B46" s="52"/>
      <c r="C46" s="8" t="s">
        <v>4</v>
      </c>
      <c r="D46" s="50">
        <v>76.549676267149579</v>
      </c>
      <c r="E46" s="50">
        <v>72.275693451297201</v>
      </c>
      <c r="F46" s="50">
        <v>75.395632957163897</v>
      </c>
      <c r="G46" s="50">
        <v>71.724781813440131</v>
      </c>
      <c r="H46" s="50">
        <v>76.959792937949146</v>
      </c>
      <c r="I46" s="134">
        <v>73.705444853212342</v>
      </c>
      <c r="J46" s="134">
        <v>76.145704397648032</v>
      </c>
      <c r="K46" s="134">
        <v>55.439787200576617</v>
      </c>
      <c r="L46" s="21"/>
    </row>
    <row r="47" spans="2:12" s="23" customFormat="1" ht="10.5" customHeight="1" x14ac:dyDescent="0.2">
      <c r="B47" s="52"/>
      <c r="C47" s="7" t="s">
        <v>28</v>
      </c>
      <c r="D47" s="53">
        <v>61.403363678216834</v>
      </c>
      <c r="E47" s="53">
        <v>55.270066429039638</v>
      </c>
      <c r="F47" s="53">
        <v>61.968265382379464</v>
      </c>
      <c r="G47" s="53">
        <v>56.109891903692699</v>
      </c>
      <c r="H47" s="53">
        <v>54.574173138539656</v>
      </c>
      <c r="I47" s="53">
        <v>51.818246423597301</v>
      </c>
      <c r="J47" s="53">
        <v>49.722634709611576</v>
      </c>
      <c r="K47" s="174">
        <v>44.818445558321038</v>
      </c>
      <c r="L47" s="21"/>
    </row>
    <row r="48" spans="2:12" s="23" customFormat="1" ht="10.5" customHeight="1" x14ac:dyDescent="0.2">
      <c r="B48" s="52"/>
      <c r="C48" s="8" t="s">
        <v>5</v>
      </c>
      <c r="D48" s="50">
        <v>51.266742017415559</v>
      </c>
      <c r="E48" s="50">
        <v>52.010063577524718</v>
      </c>
      <c r="F48" s="50">
        <v>49.507183245214634</v>
      </c>
      <c r="G48" s="50">
        <v>47.005874108883198</v>
      </c>
      <c r="H48" s="50">
        <v>49.877708626843301</v>
      </c>
      <c r="I48" s="50">
        <v>48.249836139727805</v>
      </c>
      <c r="J48" s="50">
        <v>46.071571820551085</v>
      </c>
      <c r="K48" s="50">
        <v>44.405905296667143</v>
      </c>
      <c r="L48" s="21"/>
    </row>
    <row r="49" spans="2:12" s="23" customFormat="1" ht="10.5" customHeight="1" x14ac:dyDescent="0.2">
      <c r="B49" s="52"/>
      <c r="C49" s="7" t="s">
        <v>6</v>
      </c>
      <c r="D49" s="53">
        <v>38.618073417760819</v>
      </c>
      <c r="E49" s="53">
        <v>39.555408699316637</v>
      </c>
      <c r="F49" s="53">
        <v>38.696064211285027</v>
      </c>
      <c r="G49" s="53">
        <v>34.887659108495797</v>
      </c>
      <c r="H49" s="53">
        <v>33.825987535392663</v>
      </c>
      <c r="I49" s="174">
        <v>34.175783575121919</v>
      </c>
      <c r="J49" s="174">
        <v>32.667677068461202</v>
      </c>
      <c r="K49" s="174">
        <v>32.864538926514861</v>
      </c>
      <c r="L49" s="21"/>
    </row>
    <row r="50" spans="2:12" s="23" customFormat="1" ht="10.5" customHeight="1" x14ac:dyDescent="0.2">
      <c r="B50" s="52"/>
      <c r="C50" s="8" t="s">
        <v>7</v>
      </c>
      <c r="D50" s="50">
        <v>48.589401871830418</v>
      </c>
      <c r="E50" s="50">
        <v>47.789171032351966</v>
      </c>
      <c r="F50" s="50">
        <v>47.93874290751392</v>
      </c>
      <c r="G50" s="50">
        <v>47.983650265690528</v>
      </c>
      <c r="H50" s="50">
        <v>46.899814967822543</v>
      </c>
      <c r="I50" s="50">
        <v>45.780870008268067</v>
      </c>
      <c r="J50" s="50">
        <v>44.005965301156792</v>
      </c>
      <c r="K50" s="50">
        <v>42.909780206558395</v>
      </c>
      <c r="L50" s="21"/>
    </row>
    <row r="51" spans="2:12" s="23" customFormat="1" ht="10.5" customHeight="1" x14ac:dyDescent="0.2">
      <c r="B51" s="52"/>
      <c r="C51" s="7" t="s">
        <v>8</v>
      </c>
      <c r="D51" s="53">
        <v>50.671633721940637</v>
      </c>
      <c r="E51" s="53">
        <v>49.856011182732324</v>
      </c>
      <c r="F51" s="53">
        <v>48.347860950909926</v>
      </c>
      <c r="G51" s="53">
        <v>48.964613165184822</v>
      </c>
      <c r="H51" s="53">
        <v>47.987523469095606</v>
      </c>
      <c r="I51" s="53">
        <v>45.260628614405256</v>
      </c>
      <c r="J51" s="53">
        <v>42.216685716368822</v>
      </c>
      <c r="K51" s="174">
        <v>41.807445015880845</v>
      </c>
      <c r="L51" s="21"/>
    </row>
    <row r="52" spans="2:12" s="23" customFormat="1" ht="10.5" customHeight="1" x14ac:dyDescent="0.2">
      <c r="B52" s="52"/>
      <c r="C52" s="8" t="s">
        <v>9</v>
      </c>
      <c r="D52" s="50">
        <v>77.175598491459183</v>
      </c>
      <c r="E52" s="50">
        <v>72.050754449742342</v>
      </c>
      <c r="F52" s="50">
        <v>73.133790833356812</v>
      </c>
      <c r="G52" s="50">
        <v>76.563705993666375</v>
      </c>
      <c r="H52" s="50">
        <v>78.756837848378765</v>
      </c>
      <c r="I52" s="50">
        <v>77.079180175918637</v>
      </c>
      <c r="J52" s="50">
        <v>74.579617786689894</v>
      </c>
      <c r="K52" s="50">
        <v>55.37079193112686</v>
      </c>
      <c r="L52" s="21"/>
    </row>
    <row r="53" spans="2:12" s="23" customFormat="1" ht="10.5" customHeight="1" x14ac:dyDescent="0.2">
      <c r="B53" s="52"/>
      <c r="C53" s="7" t="s">
        <v>10</v>
      </c>
      <c r="D53" s="53">
        <v>49.769520775436312</v>
      </c>
      <c r="E53" s="53">
        <v>48.211001802965548</v>
      </c>
      <c r="F53" s="53">
        <v>49.655275651556437</v>
      </c>
      <c r="G53" s="53">
        <v>37.131797638971022</v>
      </c>
      <c r="H53" s="53">
        <v>42.327692403961628</v>
      </c>
      <c r="I53" s="53">
        <v>35.369631596297133</v>
      </c>
      <c r="J53" s="53">
        <v>27.177099514440524</v>
      </c>
      <c r="K53" s="53">
        <v>29.434645777793964</v>
      </c>
      <c r="L53" s="21"/>
    </row>
    <row r="54" spans="2:12" s="23" customFormat="1" ht="10.5" customHeight="1" x14ac:dyDescent="0.2">
      <c r="B54" s="52"/>
      <c r="C54" s="8" t="s">
        <v>12</v>
      </c>
      <c r="D54" s="50">
        <v>76.411112544355589</v>
      </c>
      <c r="E54" s="50">
        <v>77.553871979681574</v>
      </c>
      <c r="F54" s="50">
        <v>70.791686224737006</v>
      </c>
      <c r="G54" s="50">
        <v>67.582671455103267</v>
      </c>
      <c r="H54" s="50">
        <v>68.155237491677056</v>
      </c>
      <c r="I54" s="115">
        <v>70.214308073001803</v>
      </c>
      <c r="J54" s="115">
        <v>67.517983775025726</v>
      </c>
      <c r="K54" s="115">
        <v>63.74588864339453</v>
      </c>
      <c r="L54" s="21"/>
    </row>
    <row r="55" spans="2:12" s="23" customFormat="1" ht="10.5" customHeight="1" x14ac:dyDescent="0.2">
      <c r="B55" s="52"/>
      <c r="C55" s="7" t="s">
        <v>13</v>
      </c>
      <c r="D55" s="53">
        <v>52.972630626555059</v>
      </c>
      <c r="E55" s="53">
        <v>50.062465762062587</v>
      </c>
      <c r="F55" s="53">
        <v>43.869433529122631</v>
      </c>
      <c r="G55" s="53">
        <v>38.589484904127879</v>
      </c>
      <c r="H55" s="53">
        <v>34.315266473965337</v>
      </c>
      <c r="I55" s="174">
        <v>33.528918963503983</v>
      </c>
      <c r="J55" s="174">
        <v>37.154594873733764</v>
      </c>
      <c r="K55" s="174">
        <v>38.242007008847629</v>
      </c>
      <c r="L55" s="21"/>
    </row>
    <row r="56" spans="2:12" s="23" customFormat="1" ht="10.5" customHeight="1" x14ac:dyDescent="0.2">
      <c r="B56" s="52"/>
      <c r="C56" s="8" t="s">
        <v>14</v>
      </c>
      <c r="D56" s="50">
        <v>57.528575285752844</v>
      </c>
      <c r="E56" s="50">
        <v>48.494034030735911</v>
      </c>
      <c r="F56" s="50">
        <v>45.496439336456604</v>
      </c>
      <c r="G56" s="50">
        <v>40.794390909404889</v>
      </c>
      <c r="H56" s="50">
        <v>37.473492169779789</v>
      </c>
      <c r="I56" s="134">
        <v>40.019330536821698</v>
      </c>
      <c r="J56" s="134">
        <v>41.326157672336713</v>
      </c>
      <c r="K56" s="134">
        <v>45.218377220251483</v>
      </c>
      <c r="L56" s="21"/>
    </row>
    <row r="57" spans="2:12" s="23" customFormat="1" ht="10.5" customHeight="1" x14ac:dyDescent="0.2">
      <c r="B57" s="52"/>
      <c r="C57" s="7" t="s">
        <v>15</v>
      </c>
      <c r="D57" s="53">
        <v>49.314117196947336</v>
      </c>
      <c r="E57" s="53">
        <v>42.77316665932053</v>
      </c>
      <c r="F57" s="53">
        <v>45.561318381353438</v>
      </c>
      <c r="G57" s="53">
        <v>34.403831493611577</v>
      </c>
      <c r="H57" s="53">
        <v>33.4249151249767</v>
      </c>
      <c r="I57" s="53">
        <v>30.760781459676625</v>
      </c>
      <c r="J57" s="53">
        <v>30.134830092541936</v>
      </c>
      <c r="K57" s="53">
        <v>29.482824375036518</v>
      </c>
      <c r="L57" s="21"/>
    </row>
    <row r="58" spans="2:12" s="23" customFormat="1" ht="10.5" customHeight="1" x14ac:dyDescent="0.2">
      <c r="B58" s="52"/>
      <c r="C58" s="8" t="s">
        <v>25</v>
      </c>
      <c r="D58" s="50">
        <v>78.528972155659858</v>
      </c>
      <c r="E58" s="50">
        <v>78.031662861470323</v>
      </c>
      <c r="F58" s="50">
        <v>75.32398820498841</v>
      </c>
      <c r="G58" s="50">
        <v>80.871994170512522</v>
      </c>
      <c r="H58" s="50">
        <v>73.49573118195346</v>
      </c>
      <c r="I58" s="134">
        <v>71.387668535070446</v>
      </c>
      <c r="J58" s="134">
        <v>64.658252293261611</v>
      </c>
      <c r="K58" s="134">
        <v>59.897205601775539</v>
      </c>
      <c r="L58" s="21"/>
    </row>
    <row r="59" spans="2:12" s="23" customFormat="1" ht="10.5" customHeight="1" x14ac:dyDescent="0.2">
      <c r="B59" s="52"/>
      <c r="C59" s="7" t="s">
        <v>16</v>
      </c>
      <c r="D59" s="53">
        <v>56.502397161902074</v>
      </c>
      <c r="E59" s="53">
        <v>55.51467704763261</v>
      </c>
      <c r="F59" s="53">
        <v>51.765809493863728</v>
      </c>
      <c r="G59" s="53">
        <v>52.188851354714345</v>
      </c>
      <c r="H59" s="53">
        <v>51.162508367534919</v>
      </c>
      <c r="I59" s="53">
        <v>49.111531096156334</v>
      </c>
      <c r="J59" s="53">
        <v>48.367379049425381</v>
      </c>
      <c r="K59" s="53">
        <v>47.785190995699878</v>
      </c>
      <c r="L59" s="21"/>
    </row>
    <row r="60" spans="2:12" s="23" customFormat="1" ht="10.5" customHeight="1" x14ac:dyDescent="0.2">
      <c r="B60" s="52"/>
      <c r="C60" s="33" t="s">
        <v>73</v>
      </c>
      <c r="D60" s="50">
        <v>72.491500144965514</v>
      </c>
      <c r="E60" s="50">
        <v>70.954515865028938</v>
      </c>
      <c r="F60" s="50">
        <v>71.26491282797825</v>
      </c>
      <c r="G60" s="50">
        <v>75.253073029645691</v>
      </c>
      <c r="H60" s="50">
        <v>71.534017971758658</v>
      </c>
      <c r="I60" s="50">
        <v>61.925519990036122</v>
      </c>
      <c r="J60" s="50">
        <v>63.326508490906903</v>
      </c>
      <c r="K60" s="50">
        <v>50.083302480562757</v>
      </c>
      <c r="L60" s="21"/>
    </row>
    <row r="61" spans="2:12" s="23" customFormat="1" ht="10.5" customHeight="1" x14ac:dyDescent="0.2">
      <c r="B61" s="52"/>
      <c r="C61" s="7" t="s">
        <v>17</v>
      </c>
      <c r="D61" s="53">
        <v>40.635710693857654</v>
      </c>
      <c r="E61" s="53">
        <v>39.962875982623586</v>
      </c>
      <c r="F61" s="53">
        <v>38.603508419614244</v>
      </c>
      <c r="G61" s="53">
        <v>37.079730004680641</v>
      </c>
      <c r="H61" s="53">
        <v>36.431794110946747</v>
      </c>
      <c r="I61" s="53">
        <v>34.783155692089309</v>
      </c>
      <c r="J61" s="53">
        <v>34.510999489688977</v>
      </c>
      <c r="K61" s="53">
        <v>34.298476128421235</v>
      </c>
      <c r="L61" s="21"/>
    </row>
    <row r="62" spans="2:12" s="23" customFormat="1" ht="10.5" customHeight="1" x14ac:dyDescent="0.2">
      <c r="B62" s="52"/>
      <c r="C62" s="8" t="s">
        <v>18</v>
      </c>
      <c r="D62" s="50">
        <v>51.448152053621584</v>
      </c>
      <c r="E62" s="50">
        <v>41.958930142032258</v>
      </c>
      <c r="F62" s="50">
        <v>47.150505501746217</v>
      </c>
      <c r="G62" s="50">
        <v>50.042335417789879</v>
      </c>
      <c r="H62" s="50">
        <v>46.14415353607771</v>
      </c>
      <c r="I62" s="50">
        <v>46.910525113182587</v>
      </c>
      <c r="J62" s="50">
        <v>44.713846961322091</v>
      </c>
      <c r="K62" s="50">
        <v>42.164011889662412</v>
      </c>
      <c r="L62" s="21"/>
    </row>
    <row r="63" spans="2:12" s="23" customFormat="1" ht="10.5" customHeight="1" x14ac:dyDescent="0.2">
      <c r="B63" s="52"/>
      <c r="C63" s="7" t="s">
        <v>19</v>
      </c>
      <c r="D63" s="53">
        <v>81.26578005860641</v>
      </c>
      <c r="E63" s="53">
        <v>81.897831205859973</v>
      </c>
      <c r="F63" s="53">
        <v>81.381735304867462</v>
      </c>
      <c r="G63" s="53">
        <v>80.191335701159261</v>
      </c>
      <c r="H63" s="53">
        <v>74.746691535394689</v>
      </c>
      <c r="I63" s="174">
        <v>70.514065258307568</v>
      </c>
      <c r="J63" s="174">
        <v>71.146356894445105</v>
      </c>
      <c r="K63" s="174">
        <v>64.103239498900933</v>
      </c>
      <c r="L63" s="21"/>
    </row>
    <row r="64" spans="2:12" s="23" customFormat="1" ht="10.5" customHeight="1" x14ac:dyDescent="0.2">
      <c r="B64" s="52"/>
      <c r="C64" s="8" t="s">
        <v>20</v>
      </c>
      <c r="D64" s="50">
        <v>71.150426022039653</v>
      </c>
      <c r="E64" s="50">
        <v>63.299434976067303</v>
      </c>
      <c r="F64" s="50">
        <v>65.005728548650339</v>
      </c>
      <c r="G64" s="50">
        <v>54.670291512669728</v>
      </c>
      <c r="H64" s="50">
        <v>54.475942439606897</v>
      </c>
      <c r="I64" s="115">
        <v>57.896278283790593</v>
      </c>
      <c r="J64" s="115">
        <v>59.204962544806719</v>
      </c>
      <c r="K64" s="115">
        <v>57.799087101872466</v>
      </c>
      <c r="L64" s="21"/>
    </row>
    <row r="65" spans="2:12" s="23" customFormat="1" ht="10.5" customHeight="1" x14ac:dyDescent="0.2">
      <c r="B65" s="52"/>
      <c r="C65" s="7" t="s">
        <v>29</v>
      </c>
      <c r="D65" s="53">
        <v>69.144879494001486</v>
      </c>
      <c r="E65" s="53">
        <v>56.242535311474526</v>
      </c>
      <c r="F65" s="53">
        <v>58.718358296818117</v>
      </c>
      <c r="G65" s="53">
        <v>58.211853432908363</v>
      </c>
      <c r="H65" s="53">
        <v>54.744640281922521</v>
      </c>
      <c r="I65" s="53">
        <v>40.813010677784362</v>
      </c>
      <c r="J65" s="53">
        <v>42.344733473916619</v>
      </c>
      <c r="K65" s="53">
        <v>49.265349461263632</v>
      </c>
      <c r="L65" s="21"/>
    </row>
    <row r="66" spans="2:12" s="23" customFormat="1" ht="10.5" customHeight="1" x14ac:dyDescent="0.2">
      <c r="B66" s="52"/>
      <c r="C66" s="8" t="s">
        <v>21</v>
      </c>
      <c r="D66" s="50">
        <v>82.309042638837909</v>
      </c>
      <c r="E66" s="50">
        <v>82.22693166206129</v>
      </c>
      <c r="F66" s="50">
        <v>76.034815745989206</v>
      </c>
      <c r="G66" s="50">
        <v>75.041625712018771</v>
      </c>
      <c r="H66" s="50">
        <v>72.381145654130918</v>
      </c>
      <c r="I66" s="134">
        <v>69.069612920778994</v>
      </c>
      <c r="J66" s="134">
        <v>72.748675939773534</v>
      </c>
      <c r="K66" s="134">
        <v>60.329286851952709</v>
      </c>
      <c r="L66" s="21"/>
    </row>
    <row r="67" spans="2:12" s="23" customFormat="1" ht="10.5" customHeight="1" x14ac:dyDescent="0.2">
      <c r="B67" s="52"/>
      <c r="C67" s="7" t="s">
        <v>22</v>
      </c>
      <c r="D67" s="53">
        <v>67.338644789776765</v>
      </c>
      <c r="E67" s="53">
        <v>65.178538392229456</v>
      </c>
      <c r="F67" s="53">
        <v>72.60632013356927</v>
      </c>
      <c r="G67" s="53">
        <v>61.64412056922167</v>
      </c>
      <c r="H67" s="53">
        <v>59.64429566244786</v>
      </c>
      <c r="I67" s="53">
        <v>61.858422611818973</v>
      </c>
      <c r="J67" s="53">
        <v>62.542204143946492</v>
      </c>
      <c r="K67" s="53">
        <v>60.11669215502053</v>
      </c>
      <c r="L67" s="21"/>
    </row>
    <row r="68" spans="2:12" s="23" customFormat="1" ht="10.5" customHeight="1" x14ac:dyDescent="0.2">
      <c r="B68" s="52"/>
      <c r="C68" s="8" t="s">
        <v>23</v>
      </c>
      <c r="D68" s="50">
        <v>56.883641134322332</v>
      </c>
      <c r="E68" s="50">
        <v>56.815753691129267</v>
      </c>
      <c r="F68" s="50">
        <v>57.598974109832447</v>
      </c>
      <c r="G68" s="50">
        <v>51.018100097310075</v>
      </c>
      <c r="H68" s="50">
        <v>45.184660145130387</v>
      </c>
      <c r="I68" s="50">
        <v>48.37933664679425</v>
      </c>
      <c r="J68" s="50">
        <v>50.637209027197549</v>
      </c>
      <c r="K68" s="50">
        <v>54.25586678966252</v>
      </c>
      <c r="L68" s="21"/>
    </row>
    <row r="69" spans="2:12" s="23" customFormat="1" ht="10.5" customHeight="1" x14ac:dyDescent="0.2">
      <c r="B69" s="52"/>
      <c r="C69" s="7" t="s">
        <v>30</v>
      </c>
      <c r="D69" s="53">
        <v>36.594863919440058</v>
      </c>
      <c r="E69" s="53">
        <v>36.798707091298198</v>
      </c>
      <c r="F69" s="53">
        <v>35.268512139613264</v>
      </c>
      <c r="G69" s="53">
        <v>34.539451045562814</v>
      </c>
      <c r="H69" s="53">
        <v>33.746439291740309</v>
      </c>
      <c r="I69" s="53">
        <v>34.069717858999333</v>
      </c>
      <c r="J69" s="174">
        <v>33.800515127110899</v>
      </c>
      <c r="K69" s="174">
        <v>31.798073022199876</v>
      </c>
      <c r="L69" s="21"/>
    </row>
    <row r="70" spans="2:12" s="23" customFormat="1" ht="10.5" customHeight="1" x14ac:dyDescent="0.2">
      <c r="B70" s="52"/>
      <c r="C70" s="8" t="s">
        <v>31</v>
      </c>
      <c r="D70" s="50">
        <v>35.452991243871779</v>
      </c>
      <c r="E70" s="50">
        <v>36.635373245817171</v>
      </c>
      <c r="F70" s="50">
        <v>45.006386630450358</v>
      </c>
      <c r="G70" s="50">
        <v>41.525322234198583</v>
      </c>
      <c r="H70" s="50">
        <v>39.738437943934969</v>
      </c>
      <c r="I70" s="50">
        <v>38.932366544362871</v>
      </c>
      <c r="J70" s="50">
        <v>37.384169477878899</v>
      </c>
      <c r="K70" s="50">
        <v>37.47027523066302</v>
      </c>
      <c r="L70" s="21"/>
    </row>
    <row r="71" spans="2:12" s="23" customFormat="1" ht="10.5" hidden="1" customHeight="1" x14ac:dyDescent="0.2">
      <c r="B71" s="52"/>
      <c r="C71" s="8"/>
      <c r="D71" s="50" t="e">
        <f>us_dpr025 #REF!</f>
        <v>#REF!</v>
      </c>
      <c r="E71" s="50" t="e">
        <f>us_dpr025 #REF!</f>
        <v>#REF!</v>
      </c>
      <c r="F71" s="50" t="e">
        <f>us_dpr025 #REF!</f>
        <v>#REF!</v>
      </c>
      <c r="G71" s="50" t="e">
        <f>us_dpr025 #REF!</f>
        <v>#REF!</v>
      </c>
      <c r="H71" s="50" t="e">
        <f>us_dpr025 #REF!</f>
        <v>#REF!</v>
      </c>
      <c r="I71" s="50" t="e">
        <f>us_dpr025 #REF!</f>
        <v>#REF!</v>
      </c>
      <c r="J71" s="50"/>
      <c r="K71" s="50"/>
      <c r="L71" s="21"/>
    </row>
    <row r="72" spans="2:12" s="2" customFormat="1" ht="8.25" customHeight="1" x14ac:dyDescent="0.2">
      <c r="B72" s="38"/>
      <c r="C72" s="38"/>
      <c r="D72" s="38"/>
      <c r="E72" s="38"/>
      <c r="F72" s="38"/>
      <c r="G72" s="38"/>
      <c r="H72" s="38"/>
      <c r="I72" s="38"/>
      <c r="J72" s="38"/>
      <c r="K72" s="38"/>
    </row>
    <row r="73" spans="2:12" s="1" customFormat="1" ht="0.75" customHeight="1" x14ac:dyDescent="0.2">
      <c r="B73" s="3"/>
      <c r="C73" s="3"/>
      <c r="D73" s="3"/>
      <c r="E73" s="3"/>
      <c r="F73" s="3"/>
      <c r="G73" s="3"/>
      <c r="H73" s="3"/>
      <c r="I73" s="3"/>
      <c r="J73" s="3"/>
      <c r="K73" s="3"/>
      <c r="L73" s="3"/>
    </row>
    <row r="74" spans="2:12" ht="9.75" customHeight="1" x14ac:dyDescent="0.2">
      <c r="C74" s="171" t="s">
        <v>118</v>
      </c>
      <c r="D74" s="171"/>
      <c r="E74" s="171"/>
      <c r="F74" s="171"/>
      <c r="G74" s="171"/>
      <c r="H74" s="171"/>
      <c r="I74" s="171"/>
      <c r="J74" s="171"/>
      <c r="K74" s="171"/>
      <c r="L74" s="20"/>
    </row>
    <row r="75" spans="2:12" ht="9.75" customHeight="1" x14ac:dyDescent="0.2">
      <c r="C75" s="171" t="s">
        <v>36</v>
      </c>
      <c r="D75" s="171"/>
      <c r="E75" s="171"/>
      <c r="F75" s="171"/>
      <c r="G75" s="171"/>
      <c r="H75" s="171"/>
      <c r="I75" s="171"/>
      <c r="J75" s="171"/>
      <c r="K75" s="171"/>
      <c r="L75" s="20"/>
    </row>
    <row r="76" spans="2:12" ht="9.75" customHeight="1" x14ac:dyDescent="0.2">
      <c r="C76" s="171" t="s">
        <v>37</v>
      </c>
      <c r="D76" s="171"/>
      <c r="E76" s="171"/>
      <c r="F76" s="171"/>
      <c r="G76" s="171"/>
      <c r="H76" s="171"/>
      <c r="I76" s="171"/>
      <c r="J76" s="171"/>
      <c r="K76" s="171"/>
      <c r="L76" s="20"/>
    </row>
    <row r="77" spans="2:12" ht="62.25" customHeight="1" x14ac:dyDescent="0.2">
      <c r="B77" s="42"/>
      <c r="C77" s="42"/>
      <c r="D77" s="20"/>
      <c r="E77" s="43"/>
      <c r="F77" s="20"/>
      <c r="G77" s="20"/>
      <c r="H77" s="44"/>
      <c r="I77" s="20"/>
      <c r="J77" s="20"/>
      <c r="K77" s="20"/>
      <c r="L77" s="20"/>
    </row>
    <row r="78" spans="2:12" ht="14.25" customHeight="1" x14ac:dyDescent="0.25">
      <c r="B78" s="161" t="s">
        <v>97</v>
      </c>
      <c r="C78" s="45"/>
      <c r="D78" s="45"/>
      <c r="E78" s="45"/>
      <c r="F78" s="45"/>
      <c r="G78" s="45"/>
      <c r="H78" s="45"/>
      <c r="I78" s="45"/>
      <c r="J78" s="45"/>
      <c r="K78" s="45"/>
      <c r="L78" s="45"/>
    </row>
  </sheetData>
  <printOptions horizontalCentered="1" verticalCentered="1"/>
  <pageMargins left="0" right="0" top="0" bottom="0" header="0" footer="0"/>
  <pageSetup paperSize="9" orientation="portrait" r:id="rId1"/>
  <headerFooter scaleWithDoc="0" alignWithMargins="0"/>
  <ignoredErrors>
    <ignoredError sqref="I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08"/>
  <sheetViews>
    <sheetView showGridLines="0" view="pageBreakPreview" topLeftCell="A53" zoomScale="130" zoomScaleNormal="100" zoomScaleSheetLayoutView="130" workbookViewId="0">
      <selection activeCell="Q12" sqref="Q12"/>
    </sheetView>
  </sheetViews>
  <sheetFormatPr defaultRowHeight="11.25" x14ac:dyDescent="0.2"/>
  <cols>
    <col min="1" max="1" width="9.140625" style="14"/>
    <col min="2" max="2" width="4.5703125" style="14" customWidth="1"/>
    <col min="3" max="3" width="19.42578125" style="14" customWidth="1"/>
    <col min="4" max="11" width="8.28515625" style="14" customWidth="1"/>
    <col min="12" max="12" width="3.85546875" style="14" customWidth="1"/>
    <col min="13" max="16384" width="9.140625" style="14"/>
  </cols>
  <sheetData>
    <row r="1" spans="2:22" ht="10.5" customHeight="1" x14ac:dyDescent="0.2">
      <c r="B1" s="11"/>
      <c r="C1" s="11"/>
      <c r="D1" s="12"/>
      <c r="E1" s="12"/>
      <c r="F1" s="12"/>
      <c r="G1" s="12"/>
      <c r="H1" s="12"/>
      <c r="I1" s="13"/>
      <c r="J1" s="13"/>
      <c r="K1" s="13"/>
    </row>
    <row r="2" spans="2:22" s="2" customFormat="1" ht="7.5" customHeight="1" x14ac:dyDescent="0.2">
      <c r="B2" s="15"/>
      <c r="C2" s="15"/>
      <c r="D2" s="15"/>
      <c r="E2" s="15"/>
      <c r="F2" s="15"/>
      <c r="G2" s="15"/>
      <c r="H2" s="15"/>
      <c r="I2" s="15"/>
      <c r="J2" s="15"/>
      <c r="K2" s="15"/>
      <c r="L2" s="15"/>
    </row>
    <row r="3" spans="2:22" s="1" customFormat="1" ht="0.75" customHeight="1" x14ac:dyDescent="0.2">
      <c r="B3" s="3"/>
      <c r="C3" s="3"/>
      <c r="D3" s="3"/>
      <c r="E3" s="3"/>
      <c r="F3" s="3"/>
      <c r="G3" s="3"/>
      <c r="H3" s="3"/>
      <c r="I3" s="3"/>
      <c r="J3" s="3"/>
      <c r="K3" s="3"/>
      <c r="L3" s="3"/>
    </row>
    <row r="4" spans="2:22" ht="18.75" customHeight="1" x14ac:dyDescent="0.25">
      <c r="B4" s="16" t="s">
        <v>98</v>
      </c>
      <c r="C4" s="16"/>
      <c r="D4" s="16"/>
      <c r="E4" s="16"/>
      <c r="F4" s="16"/>
      <c r="G4" s="16"/>
      <c r="H4" s="16"/>
      <c r="I4" s="16"/>
      <c r="J4" s="16"/>
      <c r="K4" s="16"/>
      <c r="L4" s="16"/>
      <c r="M4" s="20"/>
    </row>
    <row r="5" spans="2:22" s="23" customFormat="1" ht="10.5" customHeight="1" x14ac:dyDescent="0.2">
      <c r="B5" s="21"/>
      <c r="C5" s="21"/>
      <c r="D5" s="22"/>
      <c r="E5" s="22"/>
      <c r="F5" s="22"/>
      <c r="G5" s="22"/>
      <c r="H5" s="22"/>
      <c r="I5" s="22"/>
      <c r="J5" s="22"/>
      <c r="K5" s="22"/>
      <c r="L5" s="21"/>
      <c r="M5" s="21"/>
    </row>
    <row r="6" spans="2:22" s="2" customFormat="1" ht="12" customHeight="1" x14ac:dyDescent="0.2">
      <c r="B6" s="24" t="s">
        <v>95</v>
      </c>
      <c r="C6" s="24"/>
      <c r="D6" s="24"/>
      <c r="E6" s="24"/>
      <c r="F6" s="24"/>
      <c r="G6" s="24"/>
      <c r="H6" s="24"/>
      <c r="I6" s="24"/>
      <c r="J6" s="24"/>
      <c r="K6" s="24"/>
      <c r="L6" s="24"/>
    </row>
    <row r="7" spans="2:22" s="1" customFormat="1" ht="0.75" customHeight="1" x14ac:dyDescent="0.2">
      <c r="B7" s="3"/>
      <c r="C7" s="3"/>
      <c r="D7" s="3"/>
      <c r="E7" s="3"/>
      <c r="F7" s="3"/>
      <c r="G7" s="3"/>
      <c r="H7" s="3"/>
      <c r="I7" s="3"/>
      <c r="J7" s="3"/>
      <c r="K7" s="3"/>
      <c r="L7" s="3"/>
    </row>
    <row r="8" spans="2:22" s="28" customFormat="1" ht="18.75" customHeight="1" x14ac:dyDescent="0.2">
      <c r="B8" s="2"/>
      <c r="C8" s="2"/>
      <c r="D8" s="27">
        <v>2014</v>
      </c>
      <c r="E8" s="27">
        <v>2015</v>
      </c>
      <c r="F8" s="27">
        <v>2016</v>
      </c>
      <c r="G8" s="27">
        <v>2017</v>
      </c>
      <c r="H8" s="27">
        <v>2018</v>
      </c>
      <c r="I8" s="168">
        <v>2019</v>
      </c>
      <c r="J8" s="27">
        <v>2020</v>
      </c>
      <c r="K8" s="27" t="s">
        <v>101</v>
      </c>
      <c r="L8" s="26"/>
      <c r="M8" s="2"/>
    </row>
    <row r="9" spans="2:22" s="1" customFormat="1" ht="0.75" customHeight="1" x14ac:dyDescent="0.2">
      <c r="D9" s="3"/>
      <c r="E9" s="3"/>
      <c r="F9" s="3"/>
      <c r="G9" s="3"/>
      <c r="H9" s="3"/>
      <c r="I9" s="3"/>
      <c r="J9" s="3"/>
      <c r="K9" s="3"/>
      <c r="L9" s="3"/>
    </row>
    <row r="10" spans="2:22" ht="18.75" customHeight="1" x14ac:dyDescent="0.2">
      <c r="B10" s="29" t="s">
        <v>27</v>
      </c>
      <c r="C10" s="30"/>
      <c r="D10" s="31"/>
      <c r="E10" s="31"/>
      <c r="F10" s="31"/>
      <c r="G10" s="31"/>
      <c r="H10" s="31"/>
      <c r="I10" s="31"/>
      <c r="J10" s="31"/>
      <c r="K10" s="31"/>
      <c r="L10" s="32"/>
      <c r="M10" s="20"/>
    </row>
    <row r="11" spans="2:22" s="23" customFormat="1" ht="15" customHeight="1" x14ac:dyDescent="0.2">
      <c r="B11" s="49"/>
      <c r="C11" s="8" t="s">
        <v>0</v>
      </c>
      <c r="D11" s="50">
        <v>0.86124501976127432</v>
      </c>
      <c r="E11" s="50">
        <v>1.3958252767462047</v>
      </c>
      <c r="F11" s="50">
        <v>1.3676309876893211</v>
      </c>
      <c r="G11" s="50">
        <v>0.92414181826617992</v>
      </c>
      <c r="H11" s="50">
        <v>1.0929965189335962</v>
      </c>
      <c r="I11" s="50">
        <v>1.6406795723270451</v>
      </c>
      <c r="J11" s="50">
        <v>1.3863632914316806</v>
      </c>
      <c r="K11" s="50">
        <v>6.6520589840448414</v>
      </c>
      <c r="L11" s="21"/>
      <c r="M11" s="21"/>
      <c r="O11" s="51"/>
      <c r="P11" s="51"/>
      <c r="Q11" s="51"/>
      <c r="R11" s="51"/>
      <c r="S11" s="51"/>
      <c r="T11" s="51"/>
      <c r="U11" s="51"/>
      <c r="V11" s="51"/>
    </row>
    <row r="12" spans="2:22" s="23" customFormat="1" ht="10.5" customHeight="1" x14ac:dyDescent="0.2">
      <c r="B12" s="52"/>
      <c r="C12" s="7" t="s">
        <v>1</v>
      </c>
      <c r="D12" s="53">
        <v>1.8111927758752064</v>
      </c>
      <c r="E12" s="53">
        <v>0.93371363053488599</v>
      </c>
      <c r="F12" s="53">
        <v>0.96067045435940401</v>
      </c>
      <c r="G12" s="53">
        <v>1.052161507611979</v>
      </c>
      <c r="H12" s="53">
        <v>1.4329854707269329</v>
      </c>
      <c r="I12" s="53">
        <v>1.1948733414138284</v>
      </c>
      <c r="J12" s="53">
        <v>1.0011633547668759</v>
      </c>
      <c r="K12" s="53">
        <v>1.7024133928629057</v>
      </c>
      <c r="L12" s="21"/>
      <c r="M12" s="21"/>
      <c r="O12" s="51"/>
      <c r="P12" s="51"/>
      <c r="Q12" s="51"/>
      <c r="R12" s="51"/>
      <c r="S12" s="51"/>
      <c r="T12" s="51"/>
      <c r="U12" s="51"/>
      <c r="V12" s="51"/>
    </row>
    <row r="13" spans="2:22" s="23" customFormat="1" ht="10.5" customHeight="1" x14ac:dyDescent="0.2">
      <c r="B13" s="52"/>
      <c r="C13" s="8" t="s">
        <v>2</v>
      </c>
      <c r="D13" s="50">
        <v>0.62786851505256525</v>
      </c>
      <c r="E13" s="50">
        <v>1.2650418887293711</v>
      </c>
      <c r="F13" s="50">
        <v>0.63284887446341553</v>
      </c>
      <c r="G13" s="50">
        <v>0.83267697882650371</v>
      </c>
      <c r="H13" s="50">
        <v>2.6197546197283215</v>
      </c>
      <c r="I13" s="50">
        <v>1.0936535148394135</v>
      </c>
      <c r="J13" s="50">
        <v>7.70969728575486</v>
      </c>
      <c r="K13" s="50">
        <v>6.3252470063414066</v>
      </c>
      <c r="L13" s="21"/>
      <c r="M13" s="21"/>
      <c r="O13" s="51"/>
      <c r="P13" s="51"/>
      <c r="Q13" s="51"/>
      <c r="R13" s="51"/>
      <c r="S13" s="51"/>
      <c r="T13" s="51"/>
      <c r="U13" s="51"/>
      <c r="V13" s="51"/>
    </row>
    <row r="14" spans="2:22" s="23" customFormat="1" ht="10.5" customHeight="1" x14ac:dyDescent="0.2">
      <c r="B14" s="52"/>
      <c r="C14" s="7" t="s">
        <v>3</v>
      </c>
      <c r="D14" s="53">
        <v>3.8092431340072372</v>
      </c>
      <c r="E14" s="53">
        <v>3.6332408348055973</v>
      </c>
      <c r="F14" s="53">
        <v>3.0313500913810043</v>
      </c>
      <c r="G14" s="53">
        <v>2.9786162499902966</v>
      </c>
      <c r="H14" s="53">
        <v>3.5840477464939102</v>
      </c>
      <c r="I14" s="174">
        <v>2.7216925267635173</v>
      </c>
      <c r="J14" s="174">
        <v>3.0315669412126693</v>
      </c>
      <c r="K14" s="174">
        <v>3.3233840612187109</v>
      </c>
      <c r="L14" s="21"/>
      <c r="M14" s="21"/>
      <c r="O14" s="51"/>
      <c r="P14" s="51"/>
      <c r="Q14" s="51"/>
      <c r="R14" s="51"/>
      <c r="S14" s="51"/>
      <c r="T14" s="51"/>
      <c r="U14" s="51"/>
      <c r="V14" s="51"/>
    </row>
    <row r="15" spans="2:22" s="23" customFormat="1" ht="10.5" customHeight="1" x14ac:dyDescent="0.2">
      <c r="B15" s="52"/>
      <c r="C15" s="8" t="s">
        <v>4</v>
      </c>
      <c r="D15" s="50">
        <v>1.2373860821729212</v>
      </c>
      <c r="E15" s="50">
        <v>1.9827094022717642</v>
      </c>
      <c r="F15" s="50">
        <v>1.2636918004640187</v>
      </c>
      <c r="G15" s="50">
        <v>3.5924101080070145</v>
      </c>
      <c r="H15" s="50">
        <v>0.99997938456848479</v>
      </c>
      <c r="I15" s="134">
        <v>1.4103093487068732</v>
      </c>
      <c r="J15" s="134">
        <v>1.5271073262253458</v>
      </c>
      <c r="K15" s="134">
        <v>0.70727406593914632</v>
      </c>
      <c r="L15" s="21"/>
      <c r="M15" s="21"/>
      <c r="O15" s="51"/>
      <c r="P15" s="51"/>
      <c r="Q15" s="51"/>
      <c r="R15" s="51"/>
      <c r="S15" s="51"/>
      <c r="T15" s="51"/>
      <c r="U15" s="51"/>
      <c r="V15" s="51"/>
    </row>
    <row r="16" spans="2:22" s="23" customFormat="1" ht="10.5" customHeight="1" x14ac:dyDescent="0.2">
      <c r="B16" s="52"/>
      <c r="C16" s="7" t="s">
        <v>28</v>
      </c>
      <c r="D16" s="53">
        <v>2.3357229120377658</v>
      </c>
      <c r="E16" s="53">
        <v>3.3202835799615</v>
      </c>
      <c r="F16" s="53">
        <v>3.9072805497928784</v>
      </c>
      <c r="G16" s="53">
        <v>3.9908184723773852</v>
      </c>
      <c r="H16" s="53">
        <v>5.3106081001737255</v>
      </c>
      <c r="I16" s="53">
        <v>5.2673183488542268</v>
      </c>
      <c r="J16" s="53">
        <v>7.4093065549253909</v>
      </c>
      <c r="K16" s="174">
        <v>8.4536848528682214</v>
      </c>
      <c r="L16" s="21"/>
      <c r="M16" s="21"/>
      <c r="O16" s="51"/>
      <c r="P16" s="51"/>
      <c r="Q16" s="51"/>
      <c r="R16" s="51"/>
      <c r="S16" s="51"/>
      <c r="T16" s="51"/>
      <c r="U16" s="51"/>
      <c r="V16" s="51"/>
    </row>
    <row r="17" spans="2:22" s="23" customFormat="1" ht="10.5" customHeight="1" x14ac:dyDescent="0.2">
      <c r="B17" s="52"/>
      <c r="C17" s="8" t="s">
        <v>5</v>
      </c>
      <c r="D17" s="50">
        <v>0.96839160454650253</v>
      </c>
      <c r="E17" s="50">
        <v>1.0919204772339495</v>
      </c>
      <c r="F17" s="50">
        <v>2.1582898400938304</v>
      </c>
      <c r="G17" s="50">
        <v>1.9494353042749191</v>
      </c>
      <c r="H17" s="50">
        <v>1.4919929116400161</v>
      </c>
      <c r="I17" s="50">
        <v>1.8520538692175101</v>
      </c>
      <c r="J17" s="50">
        <v>1.840765526886363</v>
      </c>
      <c r="K17" s="50">
        <v>3.5318583584639986</v>
      </c>
      <c r="L17" s="21"/>
      <c r="M17" s="21"/>
      <c r="O17" s="51"/>
      <c r="P17" s="51"/>
      <c r="Q17" s="51"/>
      <c r="R17" s="51"/>
      <c r="S17" s="51"/>
      <c r="T17" s="51"/>
      <c r="U17" s="51"/>
      <c r="V17" s="51"/>
    </row>
    <row r="18" spans="2:22" s="23" customFormat="1" ht="10.5" customHeight="1" x14ac:dyDescent="0.2">
      <c r="B18" s="52"/>
      <c r="C18" s="7" t="s">
        <v>6</v>
      </c>
      <c r="D18" s="53">
        <v>8.2008870579589388</v>
      </c>
      <c r="E18" s="53">
        <v>8.4522150549992574</v>
      </c>
      <c r="F18" s="53">
        <v>12.146397458599917</v>
      </c>
      <c r="G18" s="53">
        <v>11.266839041617455</v>
      </c>
      <c r="H18" s="53">
        <v>8.5207987638892142</v>
      </c>
      <c r="I18" s="174">
        <v>6.1282550918733474</v>
      </c>
      <c r="J18" s="174">
        <v>6.6509682784658013</v>
      </c>
      <c r="K18" s="174">
        <v>6.4924546760470907</v>
      </c>
      <c r="L18" s="21"/>
      <c r="M18" s="21"/>
      <c r="O18" s="51"/>
      <c r="P18" s="51"/>
      <c r="Q18" s="51"/>
      <c r="R18" s="51"/>
      <c r="S18" s="51"/>
      <c r="T18" s="51"/>
      <c r="U18" s="51"/>
      <c r="V18" s="51"/>
    </row>
    <row r="19" spans="2:22" s="23" customFormat="1" ht="10.5" customHeight="1" x14ac:dyDescent="0.2">
      <c r="B19" s="52"/>
      <c r="C19" s="8" t="s">
        <v>7</v>
      </c>
      <c r="D19" s="50">
        <v>2.334976650993791</v>
      </c>
      <c r="E19" s="50">
        <v>2.7984360895969216</v>
      </c>
      <c r="F19" s="50">
        <v>2.699211006213758</v>
      </c>
      <c r="G19" s="50">
        <v>2.8760620032683804</v>
      </c>
      <c r="H19" s="50">
        <v>3.5129781443480477</v>
      </c>
      <c r="I19" s="50">
        <v>3.1231388791192791</v>
      </c>
      <c r="J19" s="50">
        <v>2.8840022131168372</v>
      </c>
      <c r="K19" s="50">
        <v>3.0303176154016924</v>
      </c>
      <c r="L19" s="21"/>
      <c r="M19" s="21"/>
      <c r="O19" s="51"/>
      <c r="P19" s="51"/>
      <c r="Q19" s="51"/>
      <c r="R19" s="51"/>
      <c r="S19" s="51"/>
      <c r="T19" s="51"/>
      <c r="U19" s="51"/>
      <c r="V19" s="51"/>
    </row>
    <row r="20" spans="2:22" s="23" customFormat="1" ht="10.5" customHeight="1" x14ac:dyDescent="0.2">
      <c r="B20" s="52"/>
      <c r="C20" s="7" t="s">
        <v>8</v>
      </c>
      <c r="D20" s="53">
        <v>3.7525909044807024</v>
      </c>
      <c r="E20" s="53">
        <v>3.5987893427572946</v>
      </c>
      <c r="F20" s="53">
        <v>3.3932935466316003</v>
      </c>
      <c r="G20" s="53">
        <v>4.063070655738664</v>
      </c>
      <c r="H20" s="53">
        <v>4.15393781581826</v>
      </c>
      <c r="I20" s="53">
        <v>3.9899411112849625</v>
      </c>
      <c r="J20" s="53">
        <v>3.7819241871970712</v>
      </c>
      <c r="K20" s="174">
        <v>2.5034202941985129</v>
      </c>
      <c r="L20" s="21"/>
      <c r="M20" s="21"/>
      <c r="O20" s="51"/>
      <c r="P20" s="51"/>
      <c r="Q20" s="51"/>
      <c r="R20" s="51"/>
      <c r="S20" s="51"/>
      <c r="T20" s="51"/>
      <c r="U20" s="51"/>
      <c r="V20" s="51"/>
    </row>
    <row r="21" spans="2:22" s="23" customFormat="1" ht="10.5" customHeight="1" x14ac:dyDescent="0.2">
      <c r="B21" s="52"/>
      <c r="C21" s="8" t="s">
        <v>9</v>
      </c>
      <c r="D21" s="50">
        <v>1.1022339942309143</v>
      </c>
      <c r="E21" s="50">
        <v>0.65468545955526269</v>
      </c>
      <c r="F21" s="50">
        <v>0.57992590962616386</v>
      </c>
      <c r="G21" s="50">
        <v>0.79107047681083476</v>
      </c>
      <c r="H21" s="50">
        <v>0.61855433977224172</v>
      </c>
      <c r="I21" s="50">
        <v>0.20294318679466292</v>
      </c>
      <c r="J21" s="50">
        <v>0.17658429645317664</v>
      </c>
      <c r="K21" s="50">
        <v>8.5363205181974211E-2</v>
      </c>
      <c r="L21" s="21"/>
      <c r="M21" s="21"/>
      <c r="O21" s="51"/>
      <c r="P21" s="51"/>
      <c r="Q21" s="51"/>
      <c r="R21" s="51"/>
      <c r="S21" s="51"/>
      <c r="T21" s="51"/>
      <c r="U21" s="51"/>
      <c r="V21" s="51"/>
    </row>
    <row r="22" spans="2:22" s="23" customFormat="1" ht="10.5" customHeight="1" x14ac:dyDescent="0.2">
      <c r="B22" s="52"/>
      <c r="C22" s="7" t="s">
        <v>10</v>
      </c>
      <c r="D22" s="53">
        <v>1.0700143157508339</v>
      </c>
      <c r="E22" s="53">
        <v>1.2101105339592861</v>
      </c>
      <c r="F22" s="53">
        <v>1.1311883900397124</v>
      </c>
      <c r="G22" s="53">
        <v>1.3138437648059924</v>
      </c>
      <c r="H22" s="53">
        <v>1.681700571231848</v>
      </c>
      <c r="I22" s="53">
        <v>2.6354840505553807</v>
      </c>
      <c r="J22" s="53">
        <v>1.4137316673968168</v>
      </c>
      <c r="K22" s="53">
        <v>3.5858966694172167</v>
      </c>
      <c r="L22" s="21"/>
      <c r="M22" s="21"/>
      <c r="O22" s="51"/>
      <c r="P22" s="51"/>
      <c r="Q22" s="51"/>
      <c r="R22" s="51"/>
      <c r="S22" s="51"/>
      <c r="T22" s="51"/>
      <c r="U22" s="51"/>
      <c r="V22" s="51"/>
    </row>
    <row r="23" spans="2:22" s="23" customFormat="1" ht="10.5" customHeight="1" x14ac:dyDescent="0.2">
      <c r="B23" s="52"/>
      <c r="C23" s="8" t="s">
        <v>12</v>
      </c>
      <c r="D23" s="50">
        <v>1.3982092740854308</v>
      </c>
      <c r="E23" s="50">
        <v>1.2995058377798279</v>
      </c>
      <c r="F23" s="50">
        <v>0.6951700043033634</v>
      </c>
      <c r="G23" s="50">
        <v>0.93522646053332747</v>
      </c>
      <c r="H23" s="50">
        <v>1.2853788336859686</v>
      </c>
      <c r="I23" s="115">
        <v>0.67344550603812769</v>
      </c>
      <c r="J23" s="115">
        <v>0.96707922762310383</v>
      </c>
      <c r="K23" s="115">
        <v>1.631132427962634</v>
      </c>
      <c r="L23" s="21"/>
      <c r="M23" s="21"/>
      <c r="O23" s="51"/>
      <c r="P23" s="51"/>
      <c r="Q23" s="51"/>
      <c r="R23" s="51"/>
      <c r="S23" s="51"/>
      <c r="T23" s="51"/>
      <c r="U23" s="51"/>
      <c r="V23" s="51"/>
    </row>
    <row r="24" spans="2:22" s="23" customFormat="1" ht="10.5" customHeight="1" x14ac:dyDescent="0.2">
      <c r="B24" s="52"/>
      <c r="C24" s="7" t="s">
        <v>13</v>
      </c>
      <c r="D24" s="53">
        <v>8.888939154037546</v>
      </c>
      <c r="E24" s="53">
        <v>6.6442289123863487</v>
      </c>
      <c r="F24" s="53">
        <v>12.827631279056037</v>
      </c>
      <c r="G24" s="53">
        <v>15.018839294649363</v>
      </c>
      <c r="H24" s="53">
        <v>6.4512208117432364</v>
      </c>
      <c r="I24" s="174">
        <v>10.302694100408532</v>
      </c>
      <c r="J24" s="174">
        <v>11.853702995009598</v>
      </c>
      <c r="K24" s="174">
        <v>8.1125479550849917</v>
      </c>
      <c r="L24" s="21"/>
      <c r="M24" s="21"/>
      <c r="O24" s="51"/>
      <c r="P24" s="51"/>
      <c r="Q24" s="51"/>
      <c r="R24" s="51"/>
      <c r="S24" s="51"/>
      <c r="T24" s="51"/>
      <c r="U24" s="51"/>
      <c r="V24" s="51"/>
    </row>
    <row r="25" spans="2:22" s="23" customFormat="1" ht="10.5" customHeight="1" x14ac:dyDescent="0.2">
      <c r="B25" s="52"/>
      <c r="C25" s="8" t="s">
        <v>14</v>
      </c>
      <c r="D25" s="50">
        <v>2.1690216902169017</v>
      </c>
      <c r="E25" s="50">
        <v>2.1639876679767478</v>
      </c>
      <c r="F25" s="50">
        <v>3.5895526024517412</v>
      </c>
      <c r="G25" s="50">
        <v>3.9211135288225747</v>
      </c>
      <c r="H25" s="50">
        <v>2.2377806867610088</v>
      </c>
      <c r="I25" s="134">
        <v>2.3965565433559983</v>
      </c>
      <c r="J25" s="134">
        <v>1.2521489609755478</v>
      </c>
      <c r="K25" s="134">
        <v>2.4039167420420786</v>
      </c>
      <c r="L25" s="21"/>
      <c r="M25" s="21"/>
      <c r="O25" s="51"/>
      <c r="P25" s="51"/>
      <c r="Q25" s="51"/>
      <c r="R25" s="51"/>
      <c r="S25" s="51"/>
      <c r="T25" s="51"/>
      <c r="U25" s="51"/>
      <c r="V25" s="51"/>
    </row>
    <row r="26" spans="2:22" s="23" customFormat="1" ht="10.5" customHeight="1" x14ac:dyDescent="0.2">
      <c r="B26" s="52"/>
      <c r="C26" s="7" t="s">
        <v>15</v>
      </c>
      <c r="D26" s="53">
        <v>10.257911901351987</v>
      </c>
      <c r="E26" s="53">
        <v>7.7869690909890785</v>
      </c>
      <c r="F26" s="53">
        <v>6.6383596698771621</v>
      </c>
      <c r="G26" s="53">
        <v>4.6367518907051952</v>
      </c>
      <c r="H26" s="53">
        <v>5.0491747320902425</v>
      </c>
      <c r="I26" s="53">
        <v>3.1583879953271006</v>
      </c>
      <c r="J26" s="53">
        <v>3.4178030223945806</v>
      </c>
      <c r="K26" s="53">
        <v>11.529275547906892</v>
      </c>
      <c r="L26" s="21"/>
      <c r="M26" s="21"/>
      <c r="O26" s="51"/>
      <c r="P26" s="51"/>
      <c r="Q26" s="51"/>
      <c r="R26" s="51"/>
      <c r="S26" s="51"/>
      <c r="T26" s="51"/>
      <c r="U26" s="51"/>
      <c r="V26" s="51"/>
    </row>
    <row r="27" spans="2:22" s="23" customFormat="1" ht="10.5" customHeight="1" x14ac:dyDescent="0.2">
      <c r="B27" s="52"/>
      <c r="C27" s="8" t="s">
        <v>25</v>
      </c>
      <c r="D27" s="50">
        <v>0.95698742525291547</v>
      </c>
      <c r="E27" s="50">
        <v>2.4674628609377698</v>
      </c>
      <c r="F27" s="50">
        <v>2.4110514647971786</v>
      </c>
      <c r="G27" s="50">
        <v>0.88483292272459158</v>
      </c>
      <c r="H27" s="50">
        <v>1.8641810918774964</v>
      </c>
      <c r="I27" s="134">
        <v>1.4846235418875926</v>
      </c>
      <c r="J27" s="134">
        <v>1.3256086626663905</v>
      </c>
      <c r="K27" s="134">
        <v>5.2617233636611429</v>
      </c>
      <c r="L27" s="21"/>
      <c r="M27" s="21"/>
      <c r="O27" s="51"/>
      <c r="P27" s="51"/>
      <c r="Q27" s="51"/>
      <c r="R27" s="51"/>
      <c r="S27" s="51"/>
      <c r="T27" s="51"/>
      <c r="U27" s="51"/>
      <c r="V27" s="51"/>
    </row>
    <row r="28" spans="2:22" s="23" customFormat="1" ht="10.5" customHeight="1" x14ac:dyDescent="0.2">
      <c r="B28" s="52"/>
      <c r="C28" s="7" t="s">
        <v>16</v>
      </c>
      <c r="D28" s="53">
        <v>4.7708382047654059</v>
      </c>
      <c r="E28" s="53">
        <v>3.187077836645388</v>
      </c>
      <c r="F28" s="53">
        <v>3.8950299425705519</v>
      </c>
      <c r="G28" s="53">
        <v>3.024118488538023</v>
      </c>
      <c r="H28" s="53">
        <v>3.4617536238167803</v>
      </c>
      <c r="I28" s="53">
        <v>3.2602429998357674</v>
      </c>
      <c r="J28" s="53">
        <v>3.141824400426604</v>
      </c>
      <c r="K28" s="53">
        <v>2.9874002089860605</v>
      </c>
      <c r="L28" s="21"/>
      <c r="M28" s="21"/>
      <c r="O28" s="51"/>
      <c r="P28" s="51"/>
      <c r="Q28" s="51"/>
      <c r="R28" s="51"/>
      <c r="S28" s="51"/>
      <c r="T28" s="51"/>
      <c r="U28" s="51"/>
      <c r="V28" s="51"/>
    </row>
    <row r="29" spans="2:22" s="23" customFormat="1" ht="10.5" customHeight="1" x14ac:dyDescent="0.2">
      <c r="B29" s="52"/>
      <c r="C29" s="33" t="s">
        <v>73</v>
      </c>
      <c r="D29" s="50">
        <v>1.2409396551649081</v>
      </c>
      <c r="E29" s="50">
        <v>1.6744093862606166</v>
      </c>
      <c r="F29" s="50">
        <v>1.2824512148625697</v>
      </c>
      <c r="G29" s="50">
        <v>1.0122921185827911</v>
      </c>
      <c r="H29" s="50">
        <v>0.94672657252888315</v>
      </c>
      <c r="I29" s="50">
        <v>3.885913563332918</v>
      </c>
      <c r="J29" s="50">
        <v>2.7821269420691315</v>
      </c>
      <c r="K29" s="50">
        <v>3.0359126249537209</v>
      </c>
      <c r="L29" s="21"/>
      <c r="M29" s="21"/>
      <c r="O29" s="51"/>
      <c r="P29" s="51"/>
      <c r="Q29" s="51"/>
      <c r="R29" s="51"/>
      <c r="S29" s="51"/>
      <c r="T29" s="51"/>
      <c r="U29" s="51"/>
      <c r="V29" s="51"/>
    </row>
    <row r="30" spans="2:22" s="23" customFormat="1" ht="10.5" customHeight="1" x14ac:dyDescent="0.2">
      <c r="B30" s="52"/>
      <c r="C30" s="7" t="s">
        <v>17</v>
      </c>
      <c r="D30" s="53">
        <v>5.7052217783771484</v>
      </c>
      <c r="E30" s="53">
        <v>5.3010615393326423</v>
      </c>
      <c r="F30" s="53">
        <v>6.5649522749900244</v>
      </c>
      <c r="G30" s="53">
        <v>6.9327158803012701</v>
      </c>
      <c r="H30" s="53">
        <v>6.6698995317799579</v>
      </c>
      <c r="I30" s="53">
        <v>5.8704652970980602</v>
      </c>
      <c r="J30" s="53">
        <v>6.5465282418949791</v>
      </c>
      <c r="K30" s="53">
        <v>6.1861065592315345</v>
      </c>
      <c r="L30" s="21"/>
      <c r="M30" s="21"/>
      <c r="O30" s="51"/>
      <c r="P30" s="51"/>
      <c r="Q30" s="51"/>
      <c r="R30" s="51"/>
      <c r="S30" s="51"/>
      <c r="T30" s="51"/>
      <c r="U30" s="51"/>
      <c r="V30" s="51"/>
    </row>
    <row r="31" spans="2:22" s="23" customFormat="1" ht="10.5" customHeight="1" x14ac:dyDescent="0.2">
      <c r="B31" s="52"/>
      <c r="C31" s="8" t="s">
        <v>18</v>
      </c>
      <c r="D31" s="50">
        <v>5.4713283258327019</v>
      </c>
      <c r="E31" s="50">
        <v>4.7357796343139036</v>
      </c>
      <c r="F31" s="50">
        <v>4.6240058000176516</v>
      </c>
      <c r="G31" s="50">
        <v>4.2073189015006554</v>
      </c>
      <c r="H31" s="50">
        <v>3.4497880097585352</v>
      </c>
      <c r="I31" s="50">
        <v>4.7823173635531946</v>
      </c>
      <c r="J31" s="50">
        <v>4.3089518964714859</v>
      </c>
      <c r="K31" s="50">
        <v>3.997429441784921</v>
      </c>
      <c r="L31" s="21"/>
      <c r="M31" s="21"/>
      <c r="O31" s="51"/>
      <c r="P31" s="51"/>
      <c r="Q31" s="51"/>
      <c r="R31" s="51"/>
      <c r="S31" s="51"/>
      <c r="T31" s="51"/>
      <c r="U31" s="51"/>
      <c r="V31" s="51"/>
    </row>
    <row r="32" spans="2:22" s="23" customFormat="1" ht="10.5" customHeight="1" x14ac:dyDescent="0.2">
      <c r="B32" s="52"/>
      <c r="C32" s="7" t="s">
        <v>19</v>
      </c>
      <c r="D32" s="53">
        <v>0.11039528783987229</v>
      </c>
      <c r="E32" s="53">
        <v>0.25313245194963657</v>
      </c>
      <c r="F32" s="53">
        <v>6.1504590367716779E-2</v>
      </c>
      <c r="G32" s="53">
        <v>3.3845898866112965E-2</v>
      </c>
      <c r="H32" s="53">
        <v>4.9679044351435706E-2</v>
      </c>
      <c r="I32" s="174">
        <v>0.11019211886502359</v>
      </c>
      <c r="J32" s="174">
        <v>7.7844988613234981E-2</v>
      </c>
      <c r="K32" s="174">
        <v>7.0083323243719159E-2</v>
      </c>
      <c r="L32" s="21"/>
      <c r="M32" s="21"/>
      <c r="O32" s="51"/>
      <c r="P32" s="51"/>
      <c r="Q32" s="51"/>
      <c r="R32" s="51"/>
      <c r="S32" s="51"/>
      <c r="T32" s="51"/>
      <c r="U32" s="51"/>
      <c r="V32" s="51"/>
    </row>
    <row r="33" spans="2:22" s="23" customFormat="1" ht="10.5" customHeight="1" x14ac:dyDescent="0.2">
      <c r="B33" s="52"/>
      <c r="C33" s="8" t="s">
        <v>20</v>
      </c>
      <c r="D33" s="50">
        <v>1.0931856996817801</v>
      </c>
      <c r="E33" s="50">
        <v>1.2698031230861617</v>
      </c>
      <c r="F33" s="50">
        <v>2.7718242384610927</v>
      </c>
      <c r="G33" s="50">
        <v>2.0898989288430183</v>
      </c>
      <c r="H33" s="50">
        <v>1.540170397989155</v>
      </c>
      <c r="I33" s="115">
        <v>3.5308744624286139</v>
      </c>
      <c r="J33" s="115">
        <v>4.2942866715132428</v>
      </c>
      <c r="K33" s="115">
        <v>7.0620032236802848</v>
      </c>
      <c r="L33" s="21"/>
      <c r="M33" s="21"/>
      <c r="O33" s="51"/>
      <c r="P33" s="51"/>
      <c r="Q33" s="51"/>
      <c r="R33" s="51"/>
      <c r="S33" s="51"/>
      <c r="T33" s="51"/>
      <c r="U33" s="51"/>
      <c r="V33" s="51"/>
    </row>
    <row r="34" spans="2:22" s="23" customFormat="1" ht="10.5" customHeight="1" x14ac:dyDescent="0.2">
      <c r="B34" s="52"/>
      <c r="C34" s="7" t="s">
        <v>29</v>
      </c>
      <c r="D34" s="53">
        <v>0.57086071933812776</v>
      </c>
      <c r="E34" s="53">
        <v>1.9908602606546211</v>
      </c>
      <c r="F34" s="53">
        <v>3.7462184157517737</v>
      </c>
      <c r="G34" s="53">
        <v>2.9713935827470515</v>
      </c>
      <c r="H34" s="53">
        <v>2.0035108990208119</v>
      </c>
      <c r="I34" s="53">
        <v>1.1661609344930544</v>
      </c>
      <c r="J34" s="53">
        <v>5.2128565973056089</v>
      </c>
      <c r="K34" s="53">
        <v>2.319265205185284</v>
      </c>
      <c r="L34" s="21"/>
      <c r="M34" s="21"/>
      <c r="O34" s="51"/>
      <c r="P34" s="51"/>
      <c r="Q34" s="51"/>
      <c r="R34" s="51"/>
      <c r="S34" s="51"/>
      <c r="T34" s="51"/>
      <c r="U34" s="51"/>
      <c r="V34" s="51"/>
    </row>
    <row r="35" spans="2:22" s="23" customFormat="1" ht="10.5" customHeight="1" x14ac:dyDescent="0.2">
      <c r="B35" s="52"/>
      <c r="C35" s="8" t="s">
        <v>21</v>
      </c>
      <c r="D35" s="50">
        <v>0.65430409189988104</v>
      </c>
      <c r="E35" s="50">
        <v>0.61285862386373147</v>
      </c>
      <c r="F35" s="50">
        <v>1.1431997297165566</v>
      </c>
      <c r="G35" s="50">
        <v>0.4523761590658788</v>
      </c>
      <c r="H35" s="50">
        <v>1.3982451636296025</v>
      </c>
      <c r="I35" s="134">
        <v>0.56844198349519248</v>
      </c>
      <c r="J35" s="134">
        <v>1.0992470888345216</v>
      </c>
      <c r="K35" s="134">
        <v>1.434727177189191</v>
      </c>
      <c r="L35" s="21"/>
      <c r="M35" s="21"/>
      <c r="O35" s="51"/>
      <c r="P35" s="51"/>
      <c r="Q35" s="51"/>
      <c r="R35" s="51"/>
      <c r="S35" s="51"/>
      <c r="T35" s="51"/>
      <c r="U35" s="51"/>
      <c r="V35" s="51"/>
    </row>
    <row r="36" spans="2:22" s="23" customFormat="1" ht="10.5" customHeight="1" x14ac:dyDescent="0.2">
      <c r="B36" s="52"/>
      <c r="C36" s="7" t="s">
        <v>22</v>
      </c>
      <c r="D36" s="53">
        <v>0.6646157082380163</v>
      </c>
      <c r="E36" s="53">
        <v>0.9708184455504657</v>
      </c>
      <c r="F36" s="53">
        <v>0.96504900682822936</v>
      </c>
      <c r="G36" s="53">
        <v>0.67866254561619133</v>
      </c>
      <c r="H36" s="53">
        <v>0.63783319310431252</v>
      </c>
      <c r="I36" s="53">
        <v>0.97897560361593394</v>
      </c>
      <c r="J36" s="53">
        <v>1.06725883695833</v>
      </c>
      <c r="K36" s="53">
        <v>0.72557848460746432</v>
      </c>
      <c r="L36" s="21"/>
      <c r="M36" s="21"/>
      <c r="O36" s="51"/>
      <c r="P36" s="51"/>
      <c r="Q36" s="51"/>
      <c r="R36" s="51"/>
      <c r="S36" s="51"/>
      <c r="T36" s="51"/>
      <c r="U36" s="51"/>
      <c r="V36" s="51"/>
    </row>
    <row r="37" spans="2:22" s="23" customFormat="1" ht="10.5" customHeight="1" x14ac:dyDescent="0.2">
      <c r="B37" s="52"/>
      <c r="C37" s="8" t="s">
        <v>23</v>
      </c>
      <c r="D37" s="50">
        <v>2.7698725064755947</v>
      </c>
      <c r="E37" s="50">
        <v>2.5632715029988056</v>
      </c>
      <c r="F37" s="50">
        <v>2.4186632854242558</v>
      </c>
      <c r="G37" s="50">
        <v>2.9511685133745886</v>
      </c>
      <c r="H37" s="50">
        <v>2.5294749009404178</v>
      </c>
      <c r="I37" s="50">
        <v>2.2574787751425496</v>
      </c>
      <c r="J37" s="50">
        <v>2.219556187793676</v>
      </c>
      <c r="K37" s="50">
        <v>2.091375884217149</v>
      </c>
      <c r="L37" s="21"/>
      <c r="M37" s="21"/>
      <c r="O37" s="51"/>
      <c r="P37" s="51"/>
      <c r="Q37" s="51"/>
      <c r="R37" s="51"/>
      <c r="S37" s="51"/>
      <c r="T37" s="51"/>
      <c r="U37" s="51"/>
      <c r="V37" s="51"/>
    </row>
    <row r="38" spans="2:22" s="23" customFormat="1" ht="10.5" customHeight="1" x14ac:dyDescent="0.2">
      <c r="B38" s="52"/>
      <c r="C38" s="7" t="s">
        <v>30</v>
      </c>
      <c r="D38" s="53">
        <v>1.9502132175048685</v>
      </c>
      <c r="E38" s="53">
        <v>1.6341120040453017</v>
      </c>
      <c r="F38" s="53">
        <v>1.8715892337387579</v>
      </c>
      <c r="G38" s="53">
        <v>2.2517986140451467</v>
      </c>
      <c r="H38" s="53">
        <v>2.9908188863384151</v>
      </c>
      <c r="I38" s="53">
        <v>2.1116368498927862</v>
      </c>
      <c r="J38" s="174">
        <v>1.7228492493521514</v>
      </c>
      <c r="K38" s="174">
        <v>1.4862996888068813</v>
      </c>
      <c r="L38" s="21"/>
      <c r="M38" s="21"/>
      <c r="O38" s="51"/>
      <c r="P38" s="51"/>
      <c r="Q38" s="51"/>
      <c r="R38" s="51"/>
      <c r="S38" s="51"/>
      <c r="T38" s="51"/>
      <c r="U38" s="51"/>
      <c r="V38" s="51"/>
    </row>
    <row r="39" spans="2:22" s="23" customFormat="1" ht="10.5" customHeight="1" x14ac:dyDescent="0.2">
      <c r="B39" s="52"/>
      <c r="C39" s="8" t="s">
        <v>31</v>
      </c>
      <c r="D39" s="50">
        <v>1.708561309718599</v>
      </c>
      <c r="E39" s="50">
        <v>1.4521569489733381</v>
      </c>
      <c r="F39" s="50">
        <v>1.2162034454270811</v>
      </c>
      <c r="G39" s="50">
        <v>1.2278106738960359</v>
      </c>
      <c r="H39" s="50">
        <v>1.169794200117515</v>
      </c>
      <c r="I39" s="50">
        <v>1.2759039593288493</v>
      </c>
      <c r="J39" s="50">
        <v>1.3287436684026539</v>
      </c>
      <c r="K39" s="50">
        <v>1.5846832852528541</v>
      </c>
      <c r="L39" s="21"/>
      <c r="M39" s="21"/>
      <c r="O39" s="51"/>
      <c r="P39" s="51"/>
      <c r="Q39" s="51"/>
      <c r="R39" s="51"/>
      <c r="S39" s="51"/>
      <c r="T39" s="51"/>
      <c r="U39" s="51"/>
      <c r="V39" s="51"/>
    </row>
    <row r="40" spans="2:22" s="23" customFormat="1" ht="10.5" hidden="1" customHeight="1" x14ac:dyDescent="0.2">
      <c r="B40" s="52"/>
      <c r="C40" s="8"/>
      <c r="D40" s="50" t="e">
        <f>us_dpr035 #REF!</f>
        <v>#REF!</v>
      </c>
      <c r="E40" s="50" t="e">
        <f>us_dpr035 #REF!</f>
        <v>#REF!</v>
      </c>
      <c r="F40" s="50" t="e">
        <f>us_dpr035 #REF!</f>
        <v>#REF!</v>
      </c>
      <c r="G40" s="50" t="e">
        <f>us_dpr035 #REF!</f>
        <v>#REF!</v>
      </c>
      <c r="H40" s="50" t="e">
        <f>us_dpr035 #REF!</f>
        <v>#REF!</v>
      </c>
      <c r="I40" s="50" t="e">
        <f>us_dpr035 #REF!</f>
        <v>#REF!</v>
      </c>
      <c r="J40" s="50"/>
      <c r="K40" s="50"/>
      <c r="L40" s="21"/>
      <c r="M40" s="21"/>
    </row>
    <row r="41" spans="2:22" ht="28.35" customHeight="1" x14ac:dyDescent="0.2">
      <c r="B41" s="29" t="s">
        <v>99</v>
      </c>
      <c r="C41" s="30"/>
      <c r="D41" s="54"/>
      <c r="E41" s="54"/>
      <c r="F41" s="54"/>
      <c r="G41" s="54"/>
      <c r="H41" s="54"/>
      <c r="I41" s="54"/>
      <c r="J41" s="54"/>
      <c r="K41" s="54"/>
      <c r="L41" s="32"/>
      <c r="M41" s="20"/>
    </row>
    <row r="42" spans="2:22" s="23" customFormat="1" ht="15" customHeight="1" x14ac:dyDescent="0.2">
      <c r="B42" s="52"/>
      <c r="C42" s="8" t="s">
        <v>0</v>
      </c>
      <c r="D42" s="163">
        <v>14.435830659406657</v>
      </c>
      <c r="E42" s="163">
        <v>11.533013847102607</v>
      </c>
      <c r="F42" s="163">
        <v>22.569372758011621</v>
      </c>
      <c r="G42" s="163">
        <v>23.9209405803092</v>
      </c>
      <c r="H42" s="163">
        <v>18.78753997024652</v>
      </c>
      <c r="I42" s="163">
        <v>20.861892310369537</v>
      </c>
      <c r="J42" s="163">
        <v>19.200940936900945</v>
      </c>
      <c r="K42" s="163">
        <v>20.588839848226367</v>
      </c>
      <c r="L42" s="21"/>
      <c r="M42" s="21"/>
    </row>
    <row r="43" spans="2:22" s="23" customFormat="1" ht="10.5" customHeight="1" x14ac:dyDescent="0.2">
      <c r="B43" s="52"/>
      <c r="C43" s="7" t="s">
        <v>1</v>
      </c>
      <c r="D43" s="152">
        <v>16.828358519212191</v>
      </c>
      <c r="E43" s="152">
        <v>17.400119301015987</v>
      </c>
      <c r="F43" s="152">
        <v>17.521741058629949</v>
      </c>
      <c r="G43" s="152">
        <v>17.230116059446175</v>
      </c>
      <c r="H43" s="152">
        <v>17.724622080423</v>
      </c>
      <c r="I43" s="152">
        <v>19.363884556404344</v>
      </c>
      <c r="J43" s="152">
        <v>21.536180860650113</v>
      </c>
      <c r="K43" s="152">
        <v>25.125777339124326</v>
      </c>
      <c r="L43" s="21"/>
      <c r="M43" s="21"/>
    </row>
    <row r="44" spans="2:22" s="23" customFormat="1" ht="10.5" customHeight="1" x14ac:dyDescent="0.2">
      <c r="B44" s="52"/>
      <c r="C44" s="8" t="s">
        <v>2</v>
      </c>
      <c r="D44" s="163">
        <v>25.506133329798946</v>
      </c>
      <c r="E44" s="163">
        <v>21.601594564167193</v>
      </c>
      <c r="F44" s="163">
        <v>24.574029311612623</v>
      </c>
      <c r="G44" s="163">
        <v>22.741364629572107</v>
      </c>
      <c r="H44" s="163">
        <v>24.743628390673923</v>
      </c>
      <c r="I44" s="163">
        <v>9.7407367284485495</v>
      </c>
      <c r="J44" s="163">
        <v>20.053997231397261</v>
      </c>
      <c r="K44" s="163">
        <v>14.966785137986305</v>
      </c>
      <c r="L44" s="21"/>
      <c r="M44" s="21"/>
    </row>
    <row r="45" spans="2:22" s="23" customFormat="1" ht="10.5" customHeight="1" x14ac:dyDescent="0.2">
      <c r="B45" s="52"/>
      <c r="C45" s="7" t="s">
        <v>3</v>
      </c>
      <c r="D45" s="152">
        <v>32.261360540673422</v>
      </c>
      <c r="E45" s="152">
        <v>32.13659433436321</v>
      </c>
      <c r="F45" s="152">
        <v>33.253228528003696</v>
      </c>
      <c r="G45" s="152">
        <v>28.951642756210376</v>
      </c>
      <c r="H45" s="152">
        <v>33.458541986526825</v>
      </c>
      <c r="I45" s="175">
        <v>33.898691944863373</v>
      </c>
      <c r="J45" s="175">
        <v>31.356728675628577</v>
      </c>
      <c r="K45" s="175">
        <v>31.521411785522371</v>
      </c>
      <c r="L45" s="21"/>
      <c r="M45" s="21"/>
    </row>
    <row r="46" spans="2:22" s="23" customFormat="1" ht="10.5" customHeight="1" x14ac:dyDescent="0.2">
      <c r="B46" s="52"/>
      <c r="C46" s="8" t="s">
        <v>4</v>
      </c>
      <c r="D46" s="163">
        <v>16.654334850255566</v>
      </c>
      <c r="E46" s="163">
        <v>17.730487685475222</v>
      </c>
      <c r="F46" s="163">
        <v>15.828157070137745</v>
      </c>
      <c r="G46" s="163">
        <v>18.994955173481536</v>
      </c>
      <c r="H46" s="163">
        <v>18.668416623793636</v>
      </c>
      <c r="I46" s="164">
        <v>18.331965778246683</v>
      </c>
      <c r="J46" s="164">
        <v>13.265170431556308</v>
      </c>
      <c r="K46" s="164">
        <v>13.256196806876899</v>
      </c>
      <c r="L46" s="21"/>
      <c r="M46" s="21"/>
    </row>
    <row r="47" spans="2:22" s="23" customFormat="1" ht="10.5" customHeight="1" x14ac:dyDescent="0.2">
      <c r="B47" s="52"/>
      <c r="C47" s="7" t="s">
        <v>28</v>
      </c>
      <c r="D47" s="152">
        <v>29.728960988914487</v>
      </c>
      <c r="E47" s="152">
        <v>29.650420920580878</v>
      </c>
      <c r="F47" s="152">
        <v>27.426052999367037</v>
      </c>
      <c r="G47" s="152">
        <v>28.353030093125561</v>
      </c>
      <c r="H47" s="152">
        <v>28.950805113871468</v>
      </c>
      <c r="I47" s="152">
        <v>26.471919813263408</v>
      </c>
      <c r="J47" s="152">
        <v>25.555369910232216</v>
      </c>
      <c r="K47" s="175">
        <v>26.495688787432137</v>
      </c>
      <c r="L47" s="21"/>
      <c r="M47" s="113"/>
    </row>
    <row r="48" spans="2:22" s="23" customFormat="1" ht="10.5" customHeight="1" x14ac:dyDescent="0.2">
      <c r="B48" s="52"/>
      <c r="C48" s="8" t="s">
        <v>5</v>
      </c>
      <c r="D48" s="163">
        <v>36.778340351747381</v>
      </c>
      <c r="E48" s="163">
        <v>35.40209842366275</v>
      </c>
      <c r="F48" s="163">
        <v>34.653181826778223</v>
      </c>
      <c r="G48" s="163">
        <v>40.656145975929078</v>
      </c>
      <c r="H48" s="163">
        <v>36.973428620420322</v>
      </c>
      <c r="I48" s="163">
        <v>33.686017650073588</v>
      </c>
      <c r="J48" s="163">
        <v>34.441154109685471</v>
      </c>
      <c r="K48" s="163">
        <v>33.227349873792498</v>
      </c>
      <c r="L48" s="21"/>
      <c r="M48" s="21"/>
    </row>
    <row r="49" spans="2:14" s="23" customFormat="1" ht="10.5" customHeight="1" x14ac:dyDescent="0.2">
      <c r="B49" s="52"/>
      <c r="C49" s="7" t="s">
        <v>6</v>
      </c>
      <c r="D49" s="152">
        <v>31.031761229253245</v>
      </c>
      <c r="E49" s="152">
        <v>39.175418181121621</v>
      </c>
      <c r="F49" s="152">
        <v>31.30099929702169</v>
      </c>
      <c r="G49" s="152">
        <v>34.624205585599704</v>
      </c>
      <c r="H49" s="152">
        <v>41.142610439922478</v>
      </c>
      <c r="I49" s="175">
        <v>44.196552900548113</v>
      </c>
      <c r="J49" s="175">
        <v>37.684928838088368</v>
      </c>
      <c r="K49" s="175">
        <v>38.595047945574208</v>
      </c>
      <c r="L49" s="21"/>
      <c r="M49" s="21"/>
    </row>
    <row r="50" spans="2:14" s="23" customFormat="1" ht="10.5" customHeight="1" x14ac:dyDescent="0.2">
      <c r="B50" s="52"/>
      <c r="C50" s="8" t="s">
        <v>7</v>
      </c>
      <c r="D50" s="163">
        <v>24.433779489643353</v>
      </c>
      <c r="E50" s="163">
        <v>24.374848697343491</v>
      </c>
      <c r="F50" s="163">
        <v>24.920735418323201</v>
      </c>
      <c r="G50" s="163">
        <v>24.972488521993029</v>
      </c>
      <c r="H50" s="163">
        <v>25.924308521002587</v>
      </c>
      <c r="I50" s="163">
        <v>26.647357181608669</v>
      </c>
      <c r="J50" s="163">
        <v>26.492669111321909</v>
      </c>
      <c r="K50" s="163">
        <v>26.27180074606294</v>
      </c>
      <c r="L50" s="21"/>
      <c r="M50" s="113"/>
    </row>
    <row r="51" spans="2:14" s="23" customFormat="1" ht="10.5" customHeight="1" x14ac:dyDescent="0.2">
      <c r="B51" s="52"/>
      <c r="C51" s="7" t="s">
        <v>8</v>
      </c>
      <c r="D51" s="152">
        <v>32.632015837019885</v>
      </c>
      <c r="E51" s="152">
        <v>34.611684062649431</v>
      </c>
      <c r="F51" s="152">
        <v>36.049250703575886</v>
      </c>
      <c r="G51" s="152">
        <v>35.197573905467657</v>
      </c>
      <c r="H51" s="152">
        <v>35.494207020302156</v>
      </c>
      <c r="I51" s="152">
        <v>36.063616345455948</v>
      </c>
      <c r="J51" s="152">
        <v>36.549790607557476</v>
      </c>
      <c r="K51" s="175">
        <v>37.086874210849956</v>
      </c>
      <c r="L51" s="21"/>
      <c r="M51" s="113"/>
    </row>
    <row r="52" spans="2:14" s="23" customFormat="1" ht="10.5" customHeight="1" x14ac:dyDescent="0.2">
      <c r="B52" s="52"/>
      <c r="C52" s="8" t="s">
        <v>9</v>
      </c>
      <c r="D52" s="163">
        <v>13.553402261400407</v>
      </c>
      <c r="E52" s="163">
        <v>16.896168300270482</v>
      </c>
      <c r="F52" s="163">
        <v>12.837725279461807</v>
      </c>
      <c r="G52" s="163">
        <v>11.366929588666133</v>
      </c>
      <c r="H52" s="163">
        <v>9.5992778163272305</v>
      </c>
      <c r="I52" s="163">
        <v>11.168965759697963</v>
      </c>
      <c r="J52" s="163">
        <v>14.546031524711013</v>
      </c>
      <c r="K52" s="163">
        <v>5.7647801471189357</v>
      </c>
      <c r="L52" s="21"/>
      <c r="M52" s="21"/>
    </row>
    <row r="53" spans="2:14" s="23" customFormat="1" ht="10.5" customHeight="1" x14ac:dyDescent="0.2">
      <c r="B53" s="52"/>
      <c r="C53" s="7" t="s">
        <v>10</v>
      </c>
      <c r="D53" s="152">
        <v>41.401471736854006</v>
      </c>
      <c r="E53" s="152">
        <v>40.826636308056521</v>
      </c>
      <c r="F53" s="152">
        <v>35.838734328281461</v>
      </c>
      <c r="G53" s="152">
        <v>43.011898065662194</v>
      </c>
      <c r="H53" s="152">
        <v>43.362979194983495</v>
      </c>
      <c r="I53" s="152">
        <v>25.530842149361792</v>
      </c>
      <c r="J53" s="152">
        <v>25.840933151400055</v>
      </c>
      <c r="K53" s="152">
        <v>29.81542185731432</v>
      </c>
      <c r="L53" s="21"/>
      <c r="M53" s="21"/>
    </row>
    <row r="54" spans="2:14" s="23" customFormat="1" ht="10.5" customHeight="1" x14ac:dyDescent="0.2">
      <c r="B54" s="52"/>
      <c r="C54" s="8" t="s">
        <v>12</v>
      </c>
      <c r="D54" s="163">
        <v>11.266412224469528</v>
      </c>
      <c r="E54" s="163">
        <v>11.421733080815118</v>
      </c>
      <c r="F54" s="163">
        <v>9.4194561283189397</v>
      </c>
      <c r="G54" s="163">
        <v>10.803348109229383</v>
      </c>
      <c r="H54" s="163">
        <v>11.430939415576328</v>
      </c>
      <c r="I54" s="165">
        <v>12.110440820041477</v>
      </c>
      <c r="J54" s="165">
        <v>12.952412831637469</v>
      </c>
      <c r="K54" s="165">
        <v>12.835039165002099</v>
      </c>
      <c r="L54" s="21"/>
      <c r="M54" s="21"/>
    </row>
    <row r="55" spans="2:14" s="23" customFormat="1" ht="10.5" customHeight="1" x14ac:dyDescent="0.2">
      <c r="B55" s="52"/>
      <c r="C55" s="7" t="s">
        <v>13</v>
      </c>
      <c r="D55" s="152">
        <v>30.591721330015829</v>
      </c>
      <c r="E55" s="152">
        <v>29.690745214570882</v>
      </c>
      <c r="F55" s="152">
        <v>24.253433177635539</v>
      </c>
      <c r="G55" s="152">
        <v>31.377491057444136</v>
      </c>
      <c r="H55" s="152">
        <v>27.379184260652966</v>
      </c>
      <c r="I55" s="175">
        <v>34.514825800483251</v>
      </c>
      <c r="J55" s="175">
        <v>30.463275898372242</v>
      </c>
      <c r="K55" s="175">
        <v>30.576920600259573</v>
      </c>
      <c r="L55" s="21"/>
      <c r="M55" s="21"/>
    </row>
    <row r="56" spans="2:14" s="23" customFormat="1" ht="10.5" customHeight="1" x14ac:dyDescent="0.2">
      <c r="B56" s="52"/>
      <c r="C56" s="8" t="s">
        <v>14</v>
      </c>
      <c r="D56" s="163">
        <v>26.244262442624425</v>
      </c>
      <c r="E56" s="163">
        <v>27.792473700313007</v>
      </c>
      <c r="F56" s="163">
        <v>20.854420026034955</v>
      </c>
      <c r="G56" s="163">
        <v>23.66994784650986</v>
      </c>
      <c r="H56" s="163">
        <v>23.30486827410969</v>
      </c>
      <c r="I56" s="164">
        <v>20.014170266398963</v>
      </c>
      <c r="J56" s="164">
        <v>23.70773548292528</v>
      </c>
      <c r="K56" s="164">
        <v>27.761939374604619</v>
      </c>
      <c r="L56" s="21"/>
      <c r="M56" s="21"/>
    </row>
    <row r="57" spans="2:14" s="23" customFormat="1" ht="10.5" customHeight="1" x14ac:dyDescent="0.2">
      <c r="B57" s="52"/>
      <c r="C57" s="7" t="s">
        <v>15</v>
      </c>
      <c r="D57" s="152">
        <v>17.822741701847473</v>
      </c>
      <c r="E57" s="152">
        <v>16.105608071187103</v>
      </c>
      <c r="F57" s="152">
        <v>17.732054166345364</v>
      </c>
      <c r="G57" s="152">
        <v>18.903839590468628</v>
      </c>
      <c r="H57" s="152">
        <v>16.34828910791467</v>
      </c>
      <c r="I57" s="152">
        <v>16.367889264770564</v>
      </c>
      <c r="J57" s="152">
        <v>16.296925265441111</v>
      </c>
      <c r="K57" s="152">
        <v>20.803503669910775</v>
      </c>
      <c r="L57" s="21"/>
      <c r="M57" s="21"/>
    </row>
    <row r="58" spans="2:14" s="23" customFormat="1" ht="10.5" customHeight="1" x14ac:dyDescent="0.2">
      <c r="B58" s="52"/>
      <c r="C58" s="8" t="s">
        <v>25</v>
      </c>
      <c r="D58" s="163">
        <v>13.05579070428049</v>
      </c>
      <c r="E58" s="163">
        <v>14.069361550158929</v>
      </c>
      <c r="F58" s="163">
        <v>17.802751583043779</v>
      </c>
      <c r="G58" s="164">
        <v>13.269023907838559</v>
      </c>
      <c r="H58" s="164">
        <v>13.498864259418824</v>
      </c>
      <c r="I58" s="164">
        <v>12.163308589607638</v>
      </c>
      <c r="J58" s="164">
        <v>13.058831643561621</v>
      </c>
      <c r="K58" s="164">
        <v>14.300362116630112</v>
      </c>
      <c r="L58" s="21"/>
      <c r="M58" s="21"/>
      <c r="N58" s="162"/>
    </row>
    <row r="59" spans="2:14" s="23" customFormat="1" ht="10.5" customHeight="1" x14ac:dyDescent="0.2">
      <c r="B59" s="52"/>
      <c r="C59" s="7" t="s">
        <v>16</v>
      </c>
      <c r="D59" s="152">
        <v>28.049355969393478</v>
      </c>
      <c r="E59" s="152">
        <v>30.139064973541558</v>
      </c>
      <c r="F59" s="152">
        <v>30.201450607601785</v>
      </c>
      <c r="G59" s="152">
        <v>30.036275227971799</v>
      </c>
      <c r="H59" s="152">
        <v>28.987626094653347</v>
      </c>
      <c r="I59" s="152">
        <v>27.272990599170033</v>
      </c>
      <c r="J59" s="152">
        <v>26.333145733036591</v>
      </c>
      <c r="K59" s="152">
        <v>22.398140502631136</v>
      </c>
      <c r="L59" s="21"/>
      <c r="M59" s="21"/>
    </row>
    <row r="60" spans="2:14" s="23" customFormat="1" ht="10.5" customHeight="1" x14ac:dyDescent="0.2">
      <c r="B60" s="52"/>
      <c r="C60" s="33" t="s">
        <v>73</v>
      </c>
      <c r="D60" s="163">
        <v>20.344347520218992</v>
      </c>
      <c r="E60" s="163">
        <v>16.246059585054017</v>
      </c>
      <c r="F60" s="163">
        <v>19.087241343454302</v>
      </c>
      <c r="G60" s="163">
        <v>17.263195950831527</v>
      </c>
      <c r="H60" s="163">
        <v>16.431322207958921</v>
      </c>
      <c r="I60" s="163">
        <v>20.363681654004235</v>
      </c>
      <c r="J60" s="163">
        <v>22.365410092737566</v>
      </c>
      <c r="K60" s="163">
        <v>23.657904479822289</v>
      </c>
      <c r="L60" s="21"/>
      <c r="M60" s="21"/>
    </row>
    <row r="61" spans="2:14" s="23" customFormat="1" ht="10.5" customHeight="1" x14ac:dyDescent="0.2">
      <c r="B61" s="52"/>
      <c r="C61" s="7" t="s">
        <v>17</v>
      </c>
      <c r="D61" s="152">
        <v>33.239878050990754</v>
      </c>
      <c r="E61" s="152">
        <v>32.901987319647482</v>
      </c>
      <c r="F61" s="152">
        <v>31.459141800923458</v>
      </c>
      <c r="G61" s="152">
        <v>31.360672258345161</v>
      </c>
      <c r="H61" s="152">
        <v>31.296299069227423</v>
      </c>
      <c r="I61" s="152">
        <v>30.585852824749185</v>
      </c>
      <c r="J61" s="152">
        <v>30.534153761351075</v>
      </c>
      <c r="K61" s="152">
        <v>30.673865872928666</v>
      </c>
      <c r="L61" s="21"/>
      <c r="M61" s="21"/>
    </row>
    <row r="62" spans="2:14" s="23" customFormat="1" ht="10.5" customHeight="1" x14ac:dyDescent="0.2">
      <c r="B62" s="52"/>
      <c r="C62" s="8" t="s">
        <v>18</v>
      </c>
      <c r="D62" s="163">
        <v>24.242484547101363</v>
      </c>
      <c r="E62" s="163">
        <v>20.105228548743504</v>
      </c>
      <c r="F62" s="163">
        <v>26.608556539442038</v>
      </c>
      <c r="G62" s="163">
        <v>23.713109380183486</v>
      </c>
      <c r="H62" s="163">
        <v>22.892052462348008</v>
      </c>
      <c r="I62" s="163">
        <v>24.946917369547343</v>
      </c>
      <c r="J62" s="163">
        <v>21.666240911929403</v>
      </c>
      <c r="K62" s="163">
        <v>20.881022024659107</v>
      </c>
      <c r="L62" s="21"/>
      <c r="M62" s="21"/>
    </row>
    <row r="63" spans="2:14" s="23" customFormat="1" ht="10.5" customHeight="1" x14ac:dyDescent="0.2">
      <c r="B63" s="52"/>
      <c r="C63" s="7" t="s">
        <v>19</v>
      </c>
      <c r="D63" s="152">
        <v>10.193191242240388</v>
      </c>
      <c r="E63" s="152">
        <v>9.1505191897621785</v>
      </c>
      <c r="F63" s="152">
        <v>8.6095103345405768</v>
      </c>
      <c r="G63" s="152">
        <v>8.3514624672075541</v>
      </c>
      <c r="H63" s="152">
        <v>9.7216725502715828</v>
      </c>
      <c r="I63" s="175">
        <v>12.767657093274995</v>
      </c>
      <c r="J63" s="175">
        <v>11.414845978555187</v>
      </c>
      <c r="K63" s="175">
        <v>18.056035215517554</v>
      </c>
      <c r="L63" s="21"/>
      <c r="M63" s="113"/>
    </row>
    <row r="64" spans="2:14" s="23" customFormat="1" ht="10.5" customHeight="1" x14ac:dyDescent="0.2">
      <c r="B64" s="52"/>
      <c r="C64" s="8" t="s">
        <v>20</v>
      </c>
      <c r="D64" s="163">
        <v>11.984381761896918</v>
      </c>
      <c r="E64" s="163">
        <v>15.781395241290143</v>
      </c>
      <c r="F64" s="163">
        <v>11.792877304293908</v>
      </c>
      <c r="G64" s="163">
        <v>9.9030959848705713</v>
      </c>
      <c r="H64" s="163">
        <v>10.510318762436638</v>
      </c>
      <c r="I64" s="165">
        <v>12.986323571449713</v>
      </c>
      <c r="J64" s="165">
        <v>13.382091499486258</v>
      </c>
      <c r="K64" s="165">
        <v>13.570493933435332</v>
      </c>
      <c r="L64" s="21"/>
      <c r="M64" s="21"/>
    </row>
    <row r="65" spans="2:13" s="23" customFormat="1" ht="10.5" customHeight="1" x14ac:dyDescent="0.2">
      <c r="B65" s="52"/>
      <c r="C65" s="7" t="s">
        <v>29</v>
      </c>
      <c r="D65" s="152">
        <v>19.160781181179591</v>
      </c>
      <c r="E65" s="152">
        <v>23.487281707652087</v>
      </c>
      <c r="F65" s="152">
        <v>22.215466256093368</v>
      </c>
      <c r="G65" s="152">
        <v>21.078316668405421</v>
      </c>
      <c r="H65" s="152">
        <v>20.986163911405395</v>
      </c>
      <c r="I65" s="152">
        <v>17.950115892027807</v>
      </c>
      <c r="J65" s="152">
        <v>20.604352259838155</v>
      </c>
      <c r="K65" s="152">
        <v>20.975544950719431</v>
      </c>
      <c r="L65" s="21"/>
      <c r="M65" s="21"/>
    </row>
    <row r="66" spans="2:13" s="23" customFormat="1" ht="10.5" customHeight="1" x14ac:dyDescent="0.2">
      <c r="B66" s="52"/>
      <c r="C66" s="8" t="s">
        <v>21</v>
      </c>
      <c r="D66" s="163">
        <v>16.378625710737634</v>
      </c>
      <c r="E66" s="163">
        <v>15.305392026207397</v>
      </c>
      <c r="F66" s="163">
        <v>21.797847135409892</v>
      </c>
      <c r="G66" s="163">
        <v>20.466823774617197</v>
      </c>
      <c r="H66" s="163">
        <v>20.242457267620889</v>
      </c>
      <c r="I66" s="164">
        <v>23.252058504419793</v>
      </c>
      <c r="J66" s="164">
        <v>20.462272516252568</v>
      </c>
      <c r="K66" s="164">
        <v>22.517693167279379</v>
      </c>
      <c r="L66" s="21"/>
      <c r="M66" s="21"/>
    </row>
    <row r="67" spans="2:13" s="23" customFormat="1" ht="10.5" customHeight="1" x14ac:dyDescent="0.2">
      <c r="B67" s="52"/>
      <c r="C67" s="7" t="s">
        <v>22</v>
      </c>
      <c r="D67" s="152">
        <v>18.503431411217161</v>
      </c>
      <c r="E67" s="152">
        <v>19.030561580670035</v>
      </c>
      <c r="F67" s="152">
        <v>19.77668195761062</v>
      </c>
      <c r="G67" s="152">
        <v>17.283146182677527</v>
      </c>
      <c r="H67" s="152">
        <v>17.891283722095917</v>
      </c>
      <c r="I67" s="152">
        <v>16.141307912824722</v>
      </c>
      <c r="J67" s="152">
        <v>16.955945768731521</v>
      </c>
      <c r="K67" s="152">
        <v>16.409967407125873</v>
      </c>
      <c r="L67" s="21"/>
      <c r="M67" s="21"/>
    </row>
    <row r="68" spans="2:13" s="23" customFormat="1" ht="10.5" customHeight="1" x14ac:dyDescent="0.2">
      <c r="B68" s="52"/>
      <c r="C68" s="8" t="s">
        <v>23</v>
      </c>
      <c r="D68" s="163">
        <v>15.268274632488982</v>
      </c>
      <c r="E68" s="163">
        <v>15.486687143201681</v>
      </c>
      <c r="F68" s="163">
        <v>14.42931587428396</v>
      </c>
      <c r="G68" s="163">
        <v>15.72687247942066</v>
      </c>
      <c r="H68" s="163">
        <v>14.647081647725621</v>
      </c>
      <c r="I68" s="163">
        <v>15.042481094818569</v>
      </c>
      <c r="J68" s="163">
        <v>16.414876557299447</v>
      </c>
      <c r="K68" s="163">
        <v>12.938731169026882</v>
      </c>
      <c r="L68" s="21"/>
      <c r="M68" s="21"/>
    </row>
    <row r="69" spans="2:13" s="23" customFormat="1" ht="10.5" customHeight="1" x14ac:dyDescent="0.2">
      <c r="B69" s="52"/>
      <c r="C69" s="7" t="s">
        <v>30</v>
      </c>
      <c r="D69" s="152">
        <v>38.634494774126935</v>
      </c>
      <c r="E69" s="152">
        <v>39.815247564202394</v>
      </c>
      <c r="F69" s="152">
        <v>41.621122458705322</v>
      </c>
      <c r="G69" s="152">
        <v>40.916944751842621</v>
      </c>
      <c r="H69" s="152">
        <v>41.01285076138609</v>
      </c>
      <c r="I69" s="152">
        <v>40.96651603184111</v>
      </c>
      <c r="J69" s="175">
        <v>40.64752746664383</v>
      </c>
      <c r="K69" s="175">
        <v>40.587185535285784</v>
      </c>
      <c r="L69" s="21"/>
      <c r="M69" s="113"/>
    </row>
    <row r="70" spans="2:13" s="23" customFormat="1" ht="10.5" customHeight="1" x14ac:dyDescent="0.2">
      <c r="B70" s="52"/>
      <c r="C70" s="8" t="s">
        <v>31</v>
      </c>
      <c r="D70" s="163">
        <v>36.869827892308699</v>
      </c>
      <c r="E70" s="163">
        <v>36.507245931265516</v>
      </c>
      <c r="F70" s="163">
        <v>28.726423578403129</v>
      </c>
      <c r="G70" s="163">
        <v>31.515974448348427</v>
      </c>
      <c r="H70" s="163">
        <v>32.026978453116755</v>
      </c>
      <c r="I70" s="163">
        <v>32.277448164689673</v>
      </c>
      <c r="J70" s="163">
        <v>32.042070597947387</v>
      </c>
      <c r="K70" s="163">
        <v>31.592845808861608</v>
      </c>
      <c r="L70" s="21"/>
      <c r="M70" s="21"/>
    </row>
    <row r="71" spans="2:13" s="23" customFormat="1" ht="10.5" hidden="1" customHeight="1" x14ac:dyDescent="0.2">
      <c r="B71" s="52"/>
      <c r="C71" s="8"/>
      <c r="D71" s="50" t="e">
        <f>us_dpr032 #REF!</f>
        <v>#REF!</v>
      </c>
      <c r="E71" s="50" t="e">
        <f>us_dpr032 #REF!</f>
        <v>#REF!</v>
      </c>
      <c r="F71" s="50" t="e">
        <f>us_dpr032 #REF!</f>
        <v>#REF!</v>
      </c>
      <c r="G71" s="50" t="e">
        <f>us_dpr032 #REF!</f>
        <v>#REF!</v>
      </c>
      <c r="H71" s="50" t="e">
        <f>us_dpr032 #REF!</f>
        <v>#REF!</v>
      </c>
      <c r="I71" s="50" t="e">
        <f>us_dpr032 #REF!</f>
        <v>#REF!</v>
      </c>
      <c r="J71" s="50"/>
      <c r="K71" s="50"/>
      <c r="L71" s="21"/>
      <c r="M71" s="21"/>
    </row>
    <row r="72" spans="2:13" s="2" customFormat="1" ht="8.25" customHeight="1" x14ac:dyDescent="0.2">
      <c r="B72" s="38"/>
      <c r="C72" s="38"/>
      <c r="D72" s="38"/>
      <c r="E72" s="38"/>
      <c r="F72" s="38"/>
      <c r="G72" s="38"/>
      <c r="H72" s="38"/>
      <c r="I72" s="38"/>
      <c r="J72" s="38"/>
      <c r="K72" s="38"/>
    </row>
    <row r="73" spans="2:13" s="1" customFormat="1" ht="0.75" customHeight="1" x14ac:dyDescent="0.2">
      <c r="B73" s="3"/>
      <c r="C73" s="3"/>
      <c r="D73" s="3"/>
      <c r="E73" s="3"/>
      <c r="F73" s="3"/>
      <c r="G73" s="3"/>
      <c r="H73" s="3"/>
      <c r="I73" s="3"/>
      <c r="J73" s="3"/>
      <c r="K73" s="3"/>
      <c r="L73" s="3"/>
    </row>
    <row r="74" spans="2:13" ht="9.75" customHeight="1" x14ac:dyDescent="0.2">
      <c r="C74" s="171" t="s">
        <v>118</v>
      </c>
      <c r="D74" s="171"/>
      <c r="E74" s="171"/>
      <c r="F74" s="171"/>
      <c r="G74" s="171"/>
      <c r="H74" s="171"/>
      <c r="I74" s="171"/>
      <c r="J74" s="171"/>
      <c r="K74" s="171"/>
      <c r="L74" s="20"/>
      <c r="M74" s="20"/>
    </row>
    <row r="75" spans="2:13" ht="9.75" customHeight="1" x14ac:dyDescent="0.2">
      <c r="C75" s="171" t="s">
        <v>38</v>
      </c>
      <c r="D75" s="171"/>
      <c r="E75" s="171"/>
      <c r="F75" s="171"/>
      <c r="G75" s="171"/>
      <c r="H75" s="171"/>
      <c r="I75" s="171"/>
      <c r="J75" s="171"/>
      <c r="K75" s="171"/>
      <c r="L75" s="20"/>
      <c r="M75" s="20"/>
    </row>
    <row r="76" spans="2:13" ht="9.75" customHeight="1" x14ac:dyDescent="0.2">
      <c r="C76" s="171" t="s">
        <v>39</v>
      </c>
      <c r="D76" s="171"/>
      <c r="E76" s="171"/>
      <c r="F76" s="171"/>
      <c r="G76" s="171"/>
      <c r="H76" s="171"/>
      <c r="I76" s="171"/>
      <c r="J76" s="171"/>
      <c r="K76" s="171"/>
      <c r="L76" s="20"/>
      <c r="M76" s="20"/>
    </row>
    <row r="77" spans="2:13" ht="63" customHeight="1" x14ac:dyDescent="0.2">
      <c r="B77" s="42"/>
      <c r="C77" s="42"/>
      <c r="D77" s="20"/>
      <c r="E77" s="43"/>
      <c r="F77" s="20"/>
      <c r="G77" s="20"/>
      <c r="H77" s="44"/>
      <c r="I77" s="20"/>
      <c r="J77" s="20"/>
      <c r="K77" s="20"/>
      <c r="L77" s="20"/>
      <c r="M77" s="20"/>
    </row>
    <row r="78" spans="2:13" ht="14.25" customHeight="1" x14ac:dyDescent="0.25">
      <c r="B78" s="161" t="s">
        <v>100</v>
      </c>
      <c r="C78" s="45"/>
      <c r="D78" s="45"/>
      <c r="E78" s="45"/>
      <c r="F78" s="45"/>
      <c r="G78" s="45"/>
      <c r="H78" s="45"/>
      <c r="I78" s="45"/>
      <c r="J78" s="45"/>
      <c r="K78" s="45"/>
      <c r="L78" s="45"/>
    </row>
    <row r="108" spans="25:25" x14ac:dyDescent="0.2">
      <c r="Y108" s="14">
        <v>7</v>
      </c>
    </row>
  </sheetData>
  <printOptions horizontalCentered="1" verticalCentered="1"/>
  <pageMargins left="0" right="0" top="0" bottom="0" header="0" footer="0"/>
  <pageSetup paperSize="9" scale="9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TABLE1</vt:lpstr>
      <vt:lpstr>TABLE2</vt:lpstr>
      <vt:lpstr>TABLE3</vt:lpstr>
      <vt:lpstr>TABLE4</vt:lpstr>
      <vt:lpstr>TABLE5</vt:lpstr>
      <vt:lpstr>TABLE6</vt:lpstr>
      <vt:lpstr>TABLE7</vt:lpstr>
      <vt:lpstr>TABLE8a</vt:lpstr>
      <vt:lpstr>TABLE8b</vt:lpstr>
      <vt:lpstr>TABLE1!Print_Area</vt:lpstr>
      <vt:lpstr>TABLE2!Print_Area</vt:lpstr>
      <vt:lpstr>TABLE3!Print_Area</vt:lpstr>
      <vt:lpstr>TABLE4!Print_Area</vt:lpstr>
      <vt:lpstr>TABLE5!Print_Area</vt:lpstr>
      <vt:lpstr>TABLE6!Print_Area</vt:lpstr>
      <vt:lpstr>TABLE7!Print_Area</vt:lpstr>
      <vt:lpstr>TABLE8a!Print_Area</vt:lpstr>
      <vt:lpstr>TABLE8b!Print_Area</vt:lpstr>
    </vt:vector>
  </TitlesOfParts>
  <Company>NATO HQ</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ifplue</dc:creator>
  <cp:lastModifiedBy>Froment IS-DPP-DPD Pr Fin Econ Data Analyst</cp:lastModifiedBy>
  <cp:lastPrinted>2021-03-10T08:39:03Z</cp:lastPrinted>
  <dcterms:created xsi:type="dcterms:W3CDTF">2015-06-22T10:51:13Z</dcterms:created>
  <dcterms:modified xsi:type="dcterms:W3CDTF">2022-02-28T10:10:53Z</dcterms:modified>
</cp:coreProperties>
</file>